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C16" i="1" s="1"/>
  <c r="E12" i="1" l="1"/>
  <c r="D15" i="1" l="1"/>
  <c r="D16" i="1" s="1"/>
  <c r="E16" i="1" l="1"/>
  <c r="E15" i="1"/>
  <c r="E18" i="1" s="1"/>
  <c r="E11" i="1"/>
  <c r="E10" i="1"/>
  <c r="E9" i="1"/>
  <c r="E8" i="1"/>
  <c r="E6" i="1"/>
</calcChain>
</file>

<file path=xl/sharedStrings.xml><?xml version="1.0" encoding="utf-8"?>
<sst xmlns="http://schemas.openxmlformats.org/spreadsheetml/2006/main" count="20" uniqueCount="20">
  <si>
    <t>Наименование доходов</t>
  </si>
  <si>
    <t>Темп роста (%)</t>
  </si>
  <si>
    <t>Налоговые и неналоговые доходы</t>
  </si>
  <si>
    <t>в том числе:</t>
  </si>
  <si>
    <t>НДФЛ по нормативам, установленным Бюджетным кодексом РФ и 10% Закону Томской области</t>
  </si>
  <si>
    <t>НДФЛ по дополнительным нормативам, установленным Законом Томской области*</t>
  </si>
  <si>
    <t>Дотации на выравнивание бюджетной обеспеченности</t>
  </si>
  <si>
    <t>ИТОГО</t>
  </si>
  <si>
    <t xml:space="preserve">РОСТ </t>
  </si>
  <si>
    <t xml:space="preserve">доходов районного бюджета на исполнение полномочий муниципального района </t>
  </si>
  <si>
    <t>Дотации на сбалансированность**</t>
  </si>
  <si>
    <t>Дотация на выравнивание бюджетной обеспеченности (2 часть)</t>
  </si>
  <si>
    <t>без дотации на сбалансированность</t>
  </si>
  <si>
    <t>Акцизы***</t>
  </si>
  <si>
    <t>в 2025 году</t>
  </si>
  <si>
    <t>План на 2024 год (по состоянию на 01.09.2024)</t>
  </si>
  <si>
    <t>Прогноз на 2025 год</t>
  </si>
  <si>
    <t>* дополнительный норматив по НДФЛ на 2024 год – 56,63 %, на 2025 год – 41,00%.</t>
  </si>
  <si>
    <t>*** акцизы учтены по нормативам, учтенным в первом чтении Закона Томской области "Об областном бюджете на 2025 год и плановый период 2026-2027 годов" (оценка Департамента финансов Томской области)</t>
  </si>
  <si>
    <t>** дотация на сбалансированность по состоянию на 25.09.2024 не доведена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</si>
</sst>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1" xfId="0" applyFont="1" applyBorder="1"/>
    <xf numFmtId="164" fontId="3" fillId="0" borderId="5" xfId="0" applyNumberFormat="1" applyFont="1" applyBorder="1"/>
    <xf numFmtId="164" fontId="3" fillId="0" borderId="4" xfId="0" applyNumberFormat="1" applyFont="1" applyBorder="1"/>
    <xf numFmtId="0" fontId="3" fillId="0" borderId="2" xfId="0" applyFont="1" applyBorder="1"/>
    <xf numFmtId="164" fontId="3" fillId="0" borderId="3" xfId="0" applyNumberFormat="1" applyFont="1" applyBorder="1"/>
    <xf numFmtId="164" fontId="3" fillId="0" borderId="2" xfId="0" applyNumberFormat="1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/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3" borderId="0" xfId="0" applyFont="1" applyFill="1"/>
    <xf numFmtId="0" fontId="1" fillId="0" borderId="0" xfId="0" applyFont="1"/>
    <xf numFmtId="164" fontId="3" fillId="3" borderId="1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164" fontId="0" fillId="0" borderId="0" xfId="0" applyNumberFormat="1"/>
    <xf numFmtId="0" fontId="1" fillId="3" borderId="0" xfId="0" applyFont="1" applyFill="1" applyAlignment="1">
      <alignment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25"/>
  <sheetViews>
    <sheetView tabSelected="1" workbookViewId="0">
      <selection activeCell="G19" sqref="G19"/>
    </sheetView>
  </sheetViews>
  <sheetFormatPr defaultRowHeight="15" x14ac:dyDescent="0.25"/>
  <cols>
    <col min="2" max="2" width="44.28515625" customWidth="1"/>
    <col min="3" max="3" width="17.28515625" customWidth="1"/>
    <col min="4" max="4" width="16" customWidth="1"/>
    <col min="5" max="5" width="14.5703125" customWidth="1"/>
  </cols>
  <sheetData>
    <row r="1" spans="2:5" ht="15.75" x14ac:dyDescent="0.25">
      <c r="C1" s="16" t="s">
        <v>8</v>
      </c>
    </row>
    <row r="2" spans="2:5" ht="15.75" x14ac:dyDescent="0.25">
      <c r="C2" s="16" t="s">
        <v>9</v>
      </c>
    </row>
    <row r="3" spans="2:5" ht="15.75" x14ac:dyDescent="0.25">
      <c r="C3" s="16" t="s">
        <v>14</v>
      </c>
    </row>
    <row r="4" spans="2:5" ht="15.75" x14ac:dyDescent="0.25">
      <c r="C4" s="16"/>
    </row>
    <row r="5" spans="2:5" ht="60" x14ac:dyDescent="0.25">
      <c r="B5" s="12" t="s">
        <v>0</v>
      </c>
      <c r="C5" s="23" t="s">
        <v>15</v>
      </c>
      <c r="D5" s="13" t="s">
        <v>16</v>
      </c>
      <c r="E5" s="13" t="s">
        <v>1</v>
      </c>
    </row>
    <row r="6" spans="2:5" x14ac:dyDescent="0.25">
      <c r="B6" s="9" t="s">
        <v>2</v>
      </c>
      <c r="C6" s="17">
        <v>115193.2</v>
      </c>
      <c r="D6" s="17">
        <v>108297.7</v>
      </c>
      <c r="E6" s="10">
        <f>D6*100/C6</f>
        <v>94.013969574592949</v>
      </c>
    </row>
    <row r="7" spans="2:5" x14ac:dyDescent="0.25">
      <c r="B7" s="9" t="s">
        <v>3</v>
      </c>
      <c r="C7" s="18"/>
      <c r="D7" s="18"/>
      <c r="E7" s="10"/>
    </row>
    <row r="8" spans="2:5" ht="45" x14ac:dyDescent="0.25">
      <c r="B8" s="9" t="s">
        <v>4</v>
      </c>
      <c r="C8" s="18">
        <v>21766.5</v>
      </c>
      <c r="D8" s="18">
        <v>25421.5</v>
      </c>
      <c r="E8" s="10">
        <f t="shared" ref="E8:E10" si="0">D8*100/C8</f>
        <v>116.79185904945673</v>
      </c>
    </row>
    <row r="9" spans="2:5" ht="30" x14ac:dyDescent="0.25">
      <c r="B9" s="9" t="s">
        <v>5</v>
      </c>
      <c r="C9" s="18">
        <v>82175.600000000006</v>
      </c>
      <c r="D9" s="18">
        <v>69485.3</v>
      </c>
      <c r="E9" s="10">
        <f t="shared" si="0"/>
        <v>84.557094806730944</v>
      </c>
    </row>
    <row r="10" spans="2:5" x14ac:dyDescent="0.25">
      <c r="B10" s="9" t="s">
        <v>13</v>
      </c>
      <c r="C10" s="18">
        <v>2596</v>
      </c>
      <c r="D10" s="18">
        <v>2659</v>
      </c>
      <c r="E10" s="10">
        <f t="shared" si="0"/>
        <v>102.42681047765794</v>
      </c>
    </row>
    <row r="11" spans="2:5" ht="30" x14ac:dyDescent="0.25">
      <c r="B11" s="9" t="s">
        <v>6</v>
      </c>
      <c r="C11" s="17">
        <v>82999</v>
      </c>
      <c r="D11" s="17">
        <v>109426</v>
      </c>
      <c r="E11" s="10">
        <f>D11*100/C11</f>
        <v>131.84014265232111</v>
      </c>
    </row>
    <row r="12" spans="2:5" x14ac:dyDescent="0.25">
      <c r="B12" s="9" t="s">
        <v>10</v>
      </c>
      <c r="C12" s="17">
        <v>74738.899999999994</v>
      </c>
      <c r="D12" s="17">
        <v>0</v>
      </c>
      <c r="E12" s="10">
        <f>D12*100/C12</f>
        <v>0</v>
      </c>
    </row>
    <row r="13" spans="2:5" x14ac:dyDescent="0.25">
      <c r="B13" s="1"/>
      <c r="C13" s="2"/>
      <c r="D13" s="3"/>
      <c r="E13" s="3"/>
    </row>
    <row r="14" spans="2:5" x14ac:dyDescent="0.25">
      <c r="B14" s="4"/>
      <c r="C14" s="5"/>
      <c r="D14" s="6"/>
      <c r="E14" s="6"/>
    </row>
    <row r="15" spans="2:5" x14ac:dyDescent="0.25">
      <c r="B15" s="14" t="s">
        <v>7</v>
      </c>
      <c r="C15" s="15">
        <f>C6+C11+C12</f>
        <v>272931.09999999998</v>
      </c>
      <c r="D15" s="15">
        <f>D6+D11+D12</f>
        <v>217723.7</v>
      </c>
      <c r="E15" s="15">
        <f>D15*100/C15</f>
        <v>79.772404097590936</v>
      </c>
    </row>
    <row r="16" spans="2:5" x14ac:dyDescent="0.25">
      <c r="B16" s="14" t="s">
        <v>12</v>
      </c>
      <c r="C16" s="15">
        <f>C15-C12</f>
        <v>198192.19999999998</v>
      </c>
      <c r="D16" s="15">
        <f>D15-D12</f>
        <v>217723.7</v>
      </c>
      <c r="E16" s="15">
        <f>D16/C16*100</f>
        <v>109.85482778837918</v>
      </c>
    </row>
    <row r="17" spans="2:6" x14ac:dyDescent="0.25">
      <c r="B17" s="11"/>
      <c r="C17" s="10"/>
      <c r="D17" s="10"/>
      <c r="E17" s="10"/>
    </row>
    <row r="18" spans="2:6" ht="30" x14ac:dyDescent="0.25">
      <c r="B18" s="11" t="s">
        <v>11</v>
      </c>
      <c r="C18" s="18">
        <v>22777.5</v>
      </c>
      <c r="D18" s="22">
        <v>25032.5</v>
      </c>
      <c r="E18" s="10">
        <f>D18*100/C18</f>
        <v>109.90012073317968</v>
      </c>
      <c r="F18" s="24"/>
    </row>
    <row r="19" spans="2:6" x14ac:dyDescent="0.25">
      <c r="B19" s="7"/>
      <c r="C19" s="8"/>
      <c r="D19" s="7"/>
      <c r="E19" s="7"/>
    </row>
    <row r="22" spans="2:6" ht="15.75" x14ac:dyDescent="0.25">
      <c r="B22" s="19" t="s">
        <v>17</v>
      </c>
      <c r="C22" s="20"/>
      <c r="D22" s="20"/>
      <c r="E22" s="20"/>
    </row>
    <row r="23" spans="2:6" ht="15.75" x14ac:dyDescent="0.25">
      <c r="B23" s="20" t="s">
        <v>19</v>
      </c>
      <c r="C23" s="20"/>
      <c r="D23" s="20"/>
      <c r="E23" s="20"/>
    </row>
    <row r="24" spans="2:6" ht="47.25" customHeight="1" x14ac:dyDescent="0.25">
      <c r="B24" s="25" t="s">
        <v>18</v>
      </c>
      <c r="C24" s="26"/>
      <c r="D24" s="26"/>
      <c r="E24" s="26"/>
    </row>
    <row r="25" spans="2:6" ht="15.75" x14ac:dyDescent="0.25">
      <c r="B25" s="21"/>
    </row>
  </sheetData>
  <mergeCells count="1">
    <mergeCell ref="B24:E24"/>
  </mergeCells>
  <pageMargins left="0.70866141732283472" right="0.11811023622047245" top="1.1811023622047245" bottom="0.35433070866141736" header="0.31496062992125984" footer="0.31496062992125984"/>
  <pageSetup paperSize="9" scale="8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2024-09-25T08:19:35Z</dcterms:modified>
</cp:coreProperties>
</file>