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_Администрация\решения\2024\Бюджет 2025\"/>
    </mc:Choice>
  </mc:AlternateContent>
  <bookViews>
    <workbookView xWindow="-15" yWindow="-15" windowWidth="11610" windowHeight="9630"/>
  </bookViews>
  <sheets>
    <sheet name="Реестр" sheetId="1" r:id="rId1"/>
  </sheets>
  <definedNames>
    <definedName name="_xlnm._FilterDatabase" localSheetId="0" hidden="1">Реестр!$A$8:$DB$119</definedName>
    <definedName name="Print_Titles" localSheetId="0">Реестр!$3:$5</definedName>
    <definedName name="Z_02333283_56CF_408F_842E_DE34FF8708B9_.wvu.FilterData" localSheetId="0" hidden="1">Реестр!#REF!</definedName>
    <definedName name="Z_04D46406_B1A0_4CEE_94FD_9F14828CD5CF_.wvu.FilterData" localSheetId="0" hidden="1">Реестр!$A$5:$L$119</definedName>
    <definedName name="Z_04D46406_B1A0_4CEE_94FD_9F14828CD5CF_.wvu.PrintTitles" localSheetId="0" hidden="1">Реестр!$3:$5</definedName>
    <definedName name="Z_224E831D_3C58_4866_BDA0_DA473AD7AAD4_.wvu.FilterData" localSheetId="0" hidden="1">Реестр!$A$5:$L$119</definedName>
    <definedName name="Z_27580458_2BA9_49B5_B104_16BF5F160EC2_.wvu.FilterData" localSheetId="0" hidden="1">Реестр!#REF!</definedName>
    <definedName name="Z_2FBC94D8_ECB4_42A0_87E7_FC337A79ECE1_.wvu.FilterData" localSheetId="0" hidden="1">Реестр!#REF!</definedName>
    <definedName name="Z_34E07153_726C_4807_B1CC_2C0A1B71B6ED_.wvu.FilterData" localSheetId="0" hidden="1">Реестр!#REF!</definedName>
    <definedName name="Z_39A4F777_8DCB_43F9_AF9C_11114070F0FE_.wvu.FilterData" localSheetId="0" hidden="1">Реестр!$A$5:$DB$119</definedName>
    <definedName name="Z_3B936BCC_62F1_446B_8587_3AC33445B096_.wvu.FilterData" localSheetId="0" hidden="1">Реестр!#REF!</definedName>
    <definedName name="Z_3EFF93D2_5666_4C44_A252_8B01E6E7CE02_.wvu.FilterData" localSheetId="0" hidden="1">Реестр!#REF!</definedName>
    <definedName name="Z_4C0D0114_4087_4192_AD0E_81824CA855A5_.wvu.FilterData" localSheetId="0" hidden="1">Реестр!#REF!</definedName>
    <definedName name="Z_51E55F6D_EF88_47F5_BA69_EE171957C063_.wvu.FilterData" localSheetId="0" hidden="1">Реестр!#REF!</definedName>
    <definedName name="Z_62F1030D_9F3D_4B95_AA49_44667277684E_.wvu.FilterData" localSheetId="0" hidden="1">Реестр!#REF!</definedName>
    <definedName name="Z_6387FBC0_3808_4E7C_A177_22A7A8838A7B_.wvu.FilterData" localSheetId="0" hidden="1">Реестр!#REF!</definedName>
    <definedName name="Z_640EF4E9_71B5_4FAF_8CDA_AA1D388CA44C_.wvu.FilterData" localSheetId="0" hidden="1">Реестр!$A$5:$L$119</definedName>
    <definedName name="Z_735D3FA6_B2DF_4D89_9875_5CD4ED61CE07_.wvu.FilterData" localSheetId="0" hidden="1">Реестр!#REF!</definedName>
    <definedName name="Z_75F17536_1ABF_4E13_B2B8_2837310CE28E_.wvu.FilterData" localSheetId="0" hidden="1">Реестр!$A$3:$DB$119</definedName>
    <definedName name="Z_88C74184_4716_4D8B_ABD3_EA02CFDB0F17_.wvu.FilterData" localSheetId="0" hidden="1">Реестр!#REF!</definedName>
    <definedName name="Z_93B91421_74CF_4405_BC47_6D20FDDDD957_.wvu.FilterData" localSheetId="0" hidden="1">Реестр!#REF!</definedName>
    <definedName name="Z_93B91421_74CF_4405_BC47_6D20FDDDD957_.wvu.PrintArea" localSheetId="0" hidden="1">Реестр!$A$1:$L$119</definedName>
    <definedName name="Z_93B91421_74CF_4405_BC47_6D20FDDDD957_.wvu.PrintTitles" localSheetId="0" hidden="1">Реестр!$3:$5</definedName>
    <definedName name="Z_9FF4D1EA_DF47_4E1A_A79F_0F9DD4EDAF8F_.wvu.FilterData" localSheetId="0" hidden="1">Реестр!$A$5:$L$119</definedName>
    <definedName name="Z_A1418118_D814_456E_BBA7_8CD299A2E65D_.wvu.FilterData" localSheetId="0" hidden="1">Реестр!$A$5:$L$119</definedName>
    <definedName name="Z_B7BC85CF_63A4_4478_A770_B0C256C7C301_.wvu.Cols" localSheetId="0" hidden="1">Реестр!$B:$B,Реестр!$G:$H</definedName>
    <definedName name="Z_B7BC85CF_63A4_4478_A770_B0C256C7C301_.wvu.FilterData" localSheetId="0" hidden="1">Реестр!#REF!</definedName>
    <definedName name="Z_B7BC85CF_63A4_4478_A770_B0C256C7C301_.wvu.PrintArea" localSheetId="0" hidden="1">Реестр!$A$1:$L$119</definedName>
    <definedName name="Z_B7BC85CF_63A4_4478_A770_B0C256C7C301_.wvu.PrintTitles" localSheetId="0" hidden="1">Реестр!$3:$5</definedName>
    <definedName name="Z_B9CBBB90_6464_43C4_A4D9_B4A6E60C54AB_.wvu.FilterData" localSheetId="0" hidden="1">Реестр!#REF!</definedName>
    <definedName name="Z_C0D6EA36_38F4_4BF8_8941_688724CC603C_.wvu.FilterData" localSheetId="0" hidden="1">Реестр!$A$5:$L$119</definedName>
    <definedName name="Z_C0D6EA36_38F4_4BF8_8941_688724CC603C_.wvu.PrintTitles" localSheetId="0" hidden="1">Реестр!$3:$5</definedName>
    <definedName name="Z_C6E34C02_904A_4747_A198_7F71794E6E32_.wvu.FilterData" localSheetId="0" hidden="1">Реестр!#REF!</definedName>
    <definedName name="Z_C98764D9_244D_452E_AB1F_5D8DAFC565C5_.wvu.FilterData" localSheetId="0" hidden="1">Реестр!#REF!</definedName>
    <definedName name="Z_D1AD08A6_9F80_42F5_91C6_D995967547D5_.wvu.FilterData" localSheetId="0" hidden="1">Реестр!#REF!</definedName>
    <definedName name="Z_E04A60C2_BD9F_4E31_9F98_F117CC71D9BB_.wvu.FilterData" localSheetId="0" hidden="1">Реестр!#REF!</definedName>
    <definedName name="Z_E19589DF_350D_476E_9C06_1C5411107EA7_.wvu.FilterData" localSheetId="0" hidden="1">Реестр!$A$5:$DB$119</definedName>
    <definedName name="Z_E36CF42E_B6F7_4244_ACD5_5575DC110B61_.wvu.FilterData" localSheetId="0" hidden="1">Реестр!#REF!</definedName>
    <definedName name="Z_E36CF42E_B6F7_4244_ACD5_5575DC110B61_.wvu.PrintTitles" localSheetId="0" hidden="1">Реестр!$3:$5</definedName>
    <definedName name="Z_E48E7449_4BF5_46A2_9304_6510C5C454B2_.wvu.FilterData" localSheetId="0" hidden="1">Реестр!$A$5:$DB$119</definedName>
    <definedName name="Z_E72671BF_329B_41B3_9F38_BCC9F1856EB2_.wvu.FilterData" localSheetId="0" hidden="1">Реестр!#REF!</definedName>
    <definedName name="Z_EE9EC62C_818B_432D_80F6_9B1AA26B08F2_.wvu.FilterData" localSheetId="0" hidden="1">Реестр!$A$3:$DB$119</definedName>
    <definedName name="Z_F80B44A2_A5F9_4D60_A73E_B208FF9A0831_.wvu.FilterData" localSheetId="0" hidden="1">Реестр!$A$5:$DB$119</definedName>
    <definedName name="Z_FB52557E_3CF3_41DD_9436_BA00ED3A9B90_.wvu.FilterData" localSheetId="0" hidden="1">Реестр!#REF!</definedName>
    <definedName name="_xlnm.Print_Titles" localSheetId="0">Реестр!$3:$5</definedName>
    <definedName name="_xlnm.Print_Area" localSheetId="0">Реестр!$A$1:$L$121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4" i="1" l="1"/>
  <c r="G73" i="1" s="1"/>
  <c r="H112" i="1"/>
  <c r="I112" i="1"/>
  <c r="J112" i="1"/>
  <c r="K112" i="1"/>
  <c r="L112" i="1"/>
  <c r="G112" i="1"/>
  <c r="I110" i="1"/>
  <c r="J110" i="1"/>
  <c r="K110" i="1"/>
  <c r="L110" i="1"/>
  <c r="H110" i="1"/>
  <c r="G110" i="1"/>
  <c r="H78" i="1"/>
  <c r="I78" i="1"/>
  <c r="J78" i="1"/>
  <c r="K78" i="1"/>
  <c r="L78" i="1"/>
  <c r="G78" i="1"/>
  <c r="H30" i="1" l="1"/>
  <c r="I30" i="1"/>
  <c r="J30" i="1"/>
  <c r="K30" i="1"/>
  <c r="L30" i="1"/>
  <c r="G30" i="1"/>
  <c r="G36" i="1"/>
  <c r="H71" i="1"/>
  <c r="I71" i="1"/>
  <c r="J71" i="1"/>
  <c r="K71" i="1"/>
  <c r="L71" i="1"/>
  <c r="G71" i="1"/>
  <c r="H21" i="1" l="1"/>
  <c r="I21" i="1"/>
  <c r="J21" i="1"/>
  <c r="K21" i="1"/>
  <c r="L21" i="1"/>
  <c r="G21" i="1"/>
  <c r="L114" i="1" l="1"/>
  <c r="K114" i="1"/>
  <c r="J114" i="1"/>
  <c r="I114" i="1"/>
  <c r="H114" i="1"/>
  <c r="G114" i="1"/>
  <c r="L101" i="1"/>
  <c r="K101" i="1"/>
  <c r="J101" i="1"/>
  <c r="I101" i="1"/>
  <c r="H101" i="1"/>
  <c r="G101" i="1"/>
  <c r="L91" i="1"/>
  <c r="K91" i="1"/>
  <c r="J91" i="1"/>
  <c r="I91" i="1"/>
  <c r="H91" i="1"/>
  <c r="G91" i="1"/>
  <c r="L75" i="1"/>
  <c r="K75" i="1"/>
  <c r="J75" i="1"/>
  <c r="I75" i="1"/>
  <c r="H75" i="1"/>
  <c r="G75" i="1"/>
  <c r="L36" i="1"/>
  <c r="K36" i="1"/>
  <c r="J36" i="1"/>
  <c r="I36" i="1"/>
  <c r="H36" i="1"/>
  <c r="L34" i="1"/>
  <c r="K34" i="1"/>
  <c r="J34" i="1"/>
  <c r="I34" i="1"/>
  <c r="H34" i="1"/>
  <c r="G34" i="1"/>
  <c r="L26" i="1"/>
  <c r="K26" i="1"/>
  <c r="J26" i="1"/>
  <c r="I26" i="1"/>
  <c r="H26" i="1"/>
  <c r="G26" i="1"/>
  <c r="L19" i="1"/>
  <c r="K19" i="1"/>
  <c r="J19" i="1"/>
  <c r="I19" i="1"/>
  <c r="H19" i="1"/>
  <c r="G19" i="1"/>
  <c r="L14" i="1"/>
  <c r="K14" i="1"/>
  <c r="J14" i="1"/>
  <c r="I14" i="1"/>
  <c r="H14" i="1"/>
  <c r="G14" i="1"/>
  <c r="L9" i="1"/>
  <c r="K9" i="1"/>
  <c r="J9" i="1"/>
  <c r="I9" i="1"/>
  <c r="H9" i="1"/>
  <c r="G9" i="1"/>
  <c r="L7" i="1"/>
  <c r="K7" i="1"/>
  <c r="J7" i="1"/>
  <c r="I7" i="1"/>
  <c r="H7" i="1"/>
  <c r="G7" i="1"/>
  <c r="G6" i="1" s="1"/>
  <c r="L6" i="1" l="1"/>
  <c r="I6" i="1"/>
  <c r="H6" i="1"/>
  <c r="J74" i="1"/>
  <c r="J73" i="1" s="1"/>
  <c r="J6" i="1"/>
  <c r="K6" i="1"/>
  <c r="H74" i="1"/>
  <c r="H73" i="1" s="1"/>
  <c r="G119" i="1"/>
  <c r="I74" i="1"/>
  <c r="I73" i="1" s="1"/>
  <c r="K74" i="1"/>
  <c r="K73" i="1" s="1"/>
  <c r="L74" i="1"/>
  <c r="L73" i="1" s="1"/>
  <c r="J119" i="1" l="1"/>
  <c r="H119" i="1"/>
  <c r="I119" i="1"/>
  <c r="K119" i="1"/>
  <c r="L119" i="1"/>
</calcChain>
</file>

<file path=xl/sharedStrings.xml><?xml version="1.0" encoding="utf-8"?>
<sst xmlns="http://schemas.openxmlformats.org/spreadsheetml/2006/main" count="610" uniqueCount="333">
  <si>
    <t>тыс.рублей</t>
  </si>
  <si>
    <t>Номер реестровой записи</t>
  </si>
  <si>
    <t>Наименование группы источников доходов бюджета / наименование источника дохода бюджета</t>
  </si>
  <si>
    <t>Классификация доходов бюджета</t>
  </si>
  <si>
    <t>Прогноз доходов бюджета 
на 2024 год</t>
  </si>
  <si>
    <t>Оценка исполнения 2024 года</t>
  </si>
  <si>
    <t>Прогноз доходов бюджета</t>
  </si>
  <si>
    <t>код</t>
  </si>
  <si>
    <t xml:space="preserve">наименование </t>
  </si>
  <si>
    <t>на 2025 год</t>
  </si>
  <si>
    <t>на 2026 год</t>
  </si>
  <si>
    <t>на 2027 год</t>
  </si>
  <si>
    <t>1 00 00000 00 0000 000</t>
  </si>
  <si>
    <t>НАЛОГОВЫЕ И НЕНАЛОГОВЫЕ ДОХОДЫ</t>
  </si>
  <si>
    <t>1 01 00000 00 0000 000</t>
  </si>
  <si>
    <t>НАЛОГИ НА ПРИБЫЛЬ, ДОХОДЫ</t>
  </si>
  <si>
    <t>Налоговые и неналоговые доходы/Налоги на прибыль, доходы</t>
  </si>
  <si>
    <t>182</t>
  </si>
  <si>
    <t>Управление Федеральной налоговой службы России по Томской области</t>
  </si>
  <si>
    <t>1 01 02000 01 0000 110</t>
  </si>
  <si>
    <t>Налог на доходы физических лиц</t>
  </si>
  <si>
    <t>1 03 00000 00 0000 000</t>
  </si>
  <si>
    <t>НАЛОГИ НА ТОВАРЫ (РАБОТЫ, УСЛУГИ), РЕАЛИЗУЕМЫЕ НА ТЕРРИТОРИИ РОССИЙСКОЙ ФЕДЕРАЦИИ</t>
  </si>
  <si>
    <t>Налоговые и неналоговые доходы/ Налоги на товары (работы, услуги), реализуемые на территории Российской Федерации</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</si>
  <si>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</si>
  <si>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</si>
  <si>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</si>
  <si>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</si>
  <si>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</si>
  <si>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</si>
  <si>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</si>
  <si>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</si>
  <si>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</si>
  <si>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</si>
  <si>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Налоговые и неналоговые доходы/ Налоги на совокупный доход</t>
  </si>
  <si>
    <t>1 05 01000 00 0000 110</t>
  </si>
  <si>
    <t>Налог, взимаемый в связи с применением упрощенной системы налогообложения</t>
  </si>
  <si>
    <t>1 08 00000 00 0000 000</t>
  </si>
  <si>
    <t>ГОСУДАРСТВЕННАЯ ПОШЛИНА</t>
  </si>
  <si>
    <t>Налоговые и неналоговые доходы/ Государственная пошлина</t>
  </si>
  <si>
    <t>188</t>
  </si>
  <si>
    <t>1 11 00000 00 0000 000</t>
  </si>
  <si>
    <t>ДОХОДЫ ОТ ИСПОЛЬЗОВАНИЯ ИМУЩЕСТВА, НАХОДЯЩЕГОСЯ В ГОСУДАРСТВЕННОЙ И МУНИЦИПАЛЬНОЙ СОБСТВЕННОСТИ</t>
  </si>
  <si>
    <t>Налоговые и неналоговые доходы/Доходы от использования имущества, находящегося в государственной и муниципальной собственности</t>
  </si>
  <si>
    <t>838</t>
  </si>
  <si>
    <t>Департамент лесного хозяйства Томской области</t>
  </si>
  <si>
    <t>1 12 00000 00 0000 000</t>
  </si>
  <si>
    <t>ПЛАТЕЖИ ПРИ ПОЛЬЗОВАНИИ ПРИРОДНЫМИ РЕСУРСАМИ</t>
  </si>
  <si>
    <t>1 12 01010 01 0000 120</t>
  </si>
  <si>
    <t>Плата за выбросы загрязняющих веществ в атмосферный воздух стационарными объектами</t>
  </si>
  <si>
    <t>048</t>
  </si>
  <si>
    <t>1 12 01041 01 0000 120</t>
  </si>
  <si>
    <t>Плата за размещение отходов производства</t>
  </si>
  <si>
    <t>1 12 01042 01 0000 120</t>
  </si>
  <si>
    <t>Плата за размещение твердых коммунальных отходов</t>
  </si>
  <si>
    <t>Налоговые и неналоговые доходы/Платежи при пользовании природными ресурсами</t>
  </si>
  <si>
    <t>1 13 00000 00 0000 000</t>
  </si>
  <si>
    <t>Налоговые и неналоговые доходы/Доходы от оказания платных услуг (работ) и компенсации затрат государства</t>
  </si>
  <si>
    <t>825</t>
  </si>
  <si>
    <t>Комитет по обеспечению деятельности мировых судей Томской области</t>
  </si>
  <si>
    <t>841</t>
  </si>
  <si>
    <t>Департамент по вопросам семьи и детей Томской области</t>
  </si>
  <si>
    <t>1 14 00000 00 0000 000</t>
  </si>
  <si>
    <t>1 16 00000 00 0000 000</t>
  </si>
  <si>
    <t>ШТРАФЫ, САНКЦИИ, ВОЗМЕЩЕНИЕ УЩЕРБА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</si>
  <si>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</si>
  <si>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</si>
  <si>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</si>
  <si>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</si>
  <si>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1 16 01193 01 0005 140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</si>
  <si>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</si>
  <si>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1 16 01203 01 9000 140</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</si>
  <si>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</si>
  <si>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</si>
  <si>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</si>
  <si>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</si>
  <si>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</si>
  <si>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</si>
  <si>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</si>
  <si>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</si>
  <si>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2 02 20000 00 0000 150</t>
  </si>
  <si>
    <t>Субсидии бюджетам бюджетной системы Российской Федерации (межбюджетные субсидии)</t>
  </si>
  <si>
    <t>2 02 30000 00 0000 150</t>
  </si>
  <si>
    <t>Субвенции бюджетам бюджетной системы Российской Федерации</t>
  </si>
  <si>
    <t>Иные межбюджетные трансферты</t>
  </si>
  <si>
    <t>2 19 00000 00 0000 000</t>
  </si>
  <si>
    <t>ВОЗВРАТ ОСТАТКОВ СУБСИДИЙ, СУБВЕНЦИЙ И ИНЫХ МЕЖБЮДЖЕТНЫХ ТРАНСФЕРТОВ, ИМЕЮЩИХ ЦЕЛЕВОЕ НАЗНАЧЕНИЕ, ПРОШЛЫХ ЛЕТ</t>
  </si>
  <si>
    <t>РЕЕСТР ИСТОЧНИКОВ ДОХОДОВ БЮДЖЕТА МУНИЦИПАЛЬНОГО ОБРАЗОВАНИЯ "ЧАИНСКИЙ РАЙОН ТОМСКОЙ ОБЛАСТИ"
на 2025 год и плановый период 2026 и 2027 годов</t>
  </si>
  <si>
    <t>Главный администраторов доходов бюджета</t>
  </si>
  <si>
    <t>Кассовое поступление 
(по состоянию на 01.10.2024)</t>
  </si>
  <si>
    <t>1 05 02000 02 0000 110</t>
  </si>
  <si>
    <t>Единый налог на вмененный доход для отдельных видов деятельности</t>
  </si>
  <si>
    <t>1 05 03000 01 0000 110</t>
  </si>
  <si>
    <t>1 05 04000 02 0000 110</t>
  </si>
  <si>
    <t>Налог, взимаемый в связи с применением патентной системы налогообложения</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</si>
  <si>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</si>
  <si>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</si>
  <si>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</si>
  <si>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</si>
  <si>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Администрация Чаинского района Томской области</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</si>
  <si>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</si>
  <si>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</si>
  <si>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</si>
  <si>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</si>
  <si>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Сибирское межрегиональное управление Росприроднадзора</t>
  </si>
  <si>
    <t>ДОХОДЫ ОТ ОКАЗАНИЯ ПЛАТНЫХ УСЛУГ И КОМПЕНСАЦИИ ЗАТРАТ ГОСУДАРСТВА</t>
  </si>
  <si>
    <t>1 13 02995 05 0000 130</t>
  </si>
  <si>
    <t>Прочие доходы от компенсации затрат бюджетов муниципальных районов</t>
  </si>
  <si>
    <t>903</t>
  </si>
  <si>
    <t>Управление образования Администрации Чаинского района</t>
  </si>
  <si>
    <t>ДОХОДЫ ОТ ПРОДАЖИ МАТЕРИАЛЬНЫХ И НЕМАТЕРИАЛЬНЫХ АКТИВОВ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</si>
  <si>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</si>
  <si>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</si>
  <si>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901</t>
  </si>
  <si>
    <t>1 16 01053 01 0035 140</t>
  </si>
  <si>
    <t>1 16 01053 01 0059 140</t>
  </si>
  <si>
    <t>1 16 01053 01 9000 140</t>
  </si>
  <si>
    <t>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</si>
  <si>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</si>
  <si>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1 16 01063 01 0009 140</t>
  </si>
  <si>
    <t>1 16 01063 01 0091 140</t>
  </si>
  <si>
    <t>1 16 01073 01 0017 140</t>
  </si>
  <si>
    <t>1 16 01073 01 0019 140</t>
  </si>
  <si>
    <t>1 16 01073 01 0027 140</t>
  </si>
  <si>
    <t>1 16 01083 01 0037 140</t>
  </si>
  <si>
    <t>1 16 01083 01 0281 140</t>
  </si>
  <si>
    <t>1 16 01133 01 9000 140</t>
  </si>
  <si>
    <t>1 16 01143 01 0016 140</t>
  </si>
  <si>
    <t>1 16 01143 01 9000 140</t>
  </si>
  <si>
    <t>1 16 01153 01 0005 140</t>
  </si>
  <si>
    <t>1 16 01153 01 0006 140</t>
  </si>
  <si>
    <t>1 16 01153 01 9000 140</t>
  </si>
  <si>
    <t>1 16 01173 01 0007 140</t>
  </si>
  <si>
    <t>1 16 01193 01 0013 140</t>
  </si>
  <si>
    <t>1 16 01193 01 0401 140</t>
  </si>
  <si>
    <t>1 16 01193 01 9000 140</t>
  </si>
  <si>
    <t>1 16 01203 01 0008 140</t>
  </si>
  <si>
    <t>1 16 01203 01 0010 140</t>
  </si>
  <si>
    <t>1 16 01203 01 0013 140</t>
  </si>
  <si>
    <t>1 16 01203 01 0021 140</t>
  </si>
  <si>
    <t>1 16 10123 01 0051 140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</si>
  <si>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</si>
  <si>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Управление Министерства внутренних дел Российской Федерации  по Томской области</t>
  </si>
  <si>
    <t>1 16 11050 01 0000 140</t>
  </si>
  <si>
    <t>2 02 15001 05 0000 150</t>
  </si>
  <si>
    <t>Дотации бюджетам муниципальных районов на выравнивание бюджетной обеспеченности из бюджета субъекта Российской Федерации</t>
  </si>
  <si>
    <t>Управление финансов Администрации Чаинского района</t>
  </si>
  <si>
    <t>2 02 15002 05 0000 150</t>
  </si>
  <si>
    <t>Дотации бюджетам муниципальных районов на поддержку мер по обеспечению сбалансированности бюджетов</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</si>
  <si>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</si>
  <si>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</si>
  <si>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</si>
  <si>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</si>
  <si>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2 02 25519 05 0000 150</t>
  </si>
  <si>
    <t>Субсидии бюджетам муниципальных районов на поддержку отрасли культуры</t>
  </si>
  <si>
    <t>904</t>
  </si>
  <si>
    <t>Муниципальное учреждение "Отдел по культуре, молодежной политике и спорту Администрации Чаинского района Томской области"</t>
  </si>
  <si>
    <t>2 02 25527 05 0000 150</t>
  </si>
  <si>
    <t>Субсидии бюджетам муниципальных районов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</si>
  <si>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2 02 25576 05 0000 150</t>
  </si>
  <si>
    <t>Субсидии бюджетам муниципальных районов на обеспечение комплексного развития сельских территорий</t>
  </si>
  <si>
    <t>2 02 25599 05 0000 150</t>
  </si>
  <si>
    <t>Субсидии бюджетам муниципальных районов на подготовку проектов межевания земельных участков и на проведение кадастровых работ</t>
  </si>
  <si>
    <t>2 02 29999 05 0000 150</t>
  </si>
  <si>
    <t>Прочие субсидии бюджетам муниципальных районов</t>
  </si>
  <si>
    <t>2 02 30024 05 0000 150</t>
  </si>
  <si>
    <t>Субвенции бюджетам муниципальных районов на выполнение передаваемых полномочий субъектов Российской Федерации</t>
  </si>
  <si>
    <t>902</t>
  </si>
  <si>
    <t>2 02 30027 05 0000 150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</si>
  <si>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</si>
  <si>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2 02 35082 05 0000 150</t>
  </si>
  <si>
    <t>2 02 35118 05 0000 150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</si>
  <si>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</si>
  <si>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</si>
  <si>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</si>
  <si>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</si>
  <si>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</si>
  <si>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2 02 40000 00 0000 150</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</si>
  <si>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</si>
  <si>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</si>
  <si>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907</t>
  </si>
  <si>
    <t>Контрольно-счетная комиссия муниципального образования "Чаинский район"</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</si>
  <si>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</si>
  <si>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</si>
  <si>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2 02 45454 05 0000 150</t>
  </si>
  <si>
    <t>Межбюджетные трансферты, передаваемые бюджетам муниципальных районов на создание модельных муниципальных библиотек</t>
  </si>
  <si>
    <t>2 02 49999 05 0000 150</t>
  </si>
  <si>
    <t>Прочие межбюджетные трансферты, передаваемые бюджетам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</si>
  <si>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</si>
  <si>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</si>
  <si>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10501 00003 01 70 69656000 000001 001</t>
  </si>
  <si>
    <t>10502 00004 01 70 69656000 000001 001</t>
  </si>
  <si>
    <t>10503 00005 01 70 69656000 000001 001</t>
  </si>
  <si>
    <t>10504 00006 01 70 69656000 000001 001</t>
  </si>
  <si>
    <t>10803 00007 01 70 69656000 000001 001</t>
  </si>
  <si>
    <t>11105 00008 01 70 69656000 000001 001</t>
  </si>
  <si>
    <t>11105 00008 01 70 69656000 000002 001</t>
  </si>
  <si>
    <t>11109 00009 01 70 69656000 000001 001</t>
  </si>
  <si>
    <t>11201 00010 01 70 69656000 000001 001</t>
  </si>
  <si>
    <t>11201 00010 01 70 69656000 000003 001</t>
  </si>
  <si>
    <t>11302 00011 01 70 69656000 000001 001</t>
  </si>
  <si>
    <t>Единый сельскохозяйственный налог</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</si>
  <si>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</si>
  <si>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</si>
  <si>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1 13 01995 05 0000 130</t>
  </si>
  <si>
    <t>Прочие доходы от оказания платных услуг (работ) получателями средств бюджетов муниципальных районов</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</si>
  <si>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</si>
  <si>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</si>
  <si>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</si>
  <si>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</si>
  <si>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</si>
  <si>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</si>
  <si>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1 16 01173 01 9000 140</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</si>
  <si>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</si>
  <si>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</si>
  <si>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</si>
  <si>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076</t>
  </si>
  <si>
    <t xml:space="preserve">Верхнеобское территориальное управление Федерального агентства по рыболовству
</t>
  </si>
  <si>
    <t>11715030050001150</t>
  </si>
  <si>
    <t>Инициативные платежи, зачисляемые в бюджеты муниципальных районов</t>
  </si>
  <si>
    <t>11700000000000000</t>
  </si>
  <si>
    <t>ПРОЧИЕ НЕНАЛОГОВЫЕ ДОХОДЫ</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</si>
  <si>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</si>
  <si>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</si>
  <si>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</si>
  <si>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</si>
  <si>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</si>
  <si>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2 02 39999 05 0000 150</t>
  </si>
  <si>
    <t>Прочие субвенции бюджетам муниципальных районов</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</si>
  <si>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</si>
  <si>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</si>
  <si>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2 07 00000 00 0000 000</t>
  </si>
  <si>
    <t>ПРОЧИЕ БЕЗВОЗМЕЗДНЫЕ ПОСТУПЛЕНИЯ</t>
  </si>
  <si>
    <t>2 07 05030 05 0000 150</t>
  </si>
  <si>
    <t>Прочие безвозмездные поступления в бюджеты муниципальных районов</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</si>
  <si>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</si>
  <si>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</si>
  <si>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</si>
  <si>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</si>
  <si>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2 19 25599 05 0000 150</t>
  </si>
  <si>
    <t>Возврат остатков субсидий на подготовку проектов межевания земельных участков и на проведение кадастровых работ из бюджетов муниципальных районов</t>
  </si>
  <si>
    <t>2 02 25750 05 0000 150</t>
  </si>
  <si>
    <t>Субсидии бюджетам муниципальных районов на реализацию мероприятий по модернизации школьных систем образования</t>
  </si>
  <si>
    <t>Налоговые и неналоговые доходы/Налоги на товары (работы, услуги), реализуемые на территории Российской Федерации</t>
  </si>
  <si>
    <t>Налоговые и неналоговые доходы/Доходы от продажи материальных и нематериальных активов</t>
  </si>
  <si>
    <t>Налоговые и неналоговые доходы/Штрафы, санкции, возмещение ущерба</t>
  </si>
  <si>
    <t>Налоговые и неналоговые доходы/Прочие неналоговые доходы</t>
  </si>
  <si>
    <t>Безвозмездные поступления/Безвозмездные поступления от других бюджетов бюджетной системы Российской Федерации</t>
  </si>
  <si>
    <t>Безвозмездные поступления/Прочие безвозмездные поступления</t>
  </si>
  <si>
    <t>Безвозмездные поступления/Доходы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</si>
  <si>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Безвозмездные поступления/Возврат остатков субсидий, субвенций и иных межбюджетных трансфертов, имеющих целевое назначение, прошлых лет</t>
  </si>
  <si>
    <t>ВСЕГО ДОХОДЫ</t>
  </si>
  <si>
    <t>10101 00001 01 70 69656000 000001 001</t>
  </si>
  <si>
    <t>10301 00002 01 70 69656000 000001 001</t>
  </si>
  <si>
    <t>10301 00002 01 70 69656000 000002 001</t>
  </si>
  <si>
    <t>10301 00002 01 70 69656000 000003 001</t>
  </si>
  <si>
    <t>10301 00002 01 70 69656000 000004 001</t>
  </si>
  <si>
    <t>11105 00008 01 70 69656000 000003 001</t>
  </si>
  <si>
    <t>11302 00012 01 70 69656000 000001 001</t>
  </si>
  <si>
    <t>11302 00012 01 70 69656000 000002 001</t>
  </si>
  <si>
    <t>11406 00013 01 70 69656000 000001 001</t>
  </si>
  <si>
    <t>11601 00014 01 70 69656000 000001 001</t>
  </si>
  <si>
    <t>11601 00014 01 70 69656000 000002 001</t>
  </si>
  <si>
    <t>11601 00014 01 70 69656000 000003 001</t>
  </si>
  <si>
    <t>11601 00014 01 70 69656000 000004 001</t>
  </si>
  <si>
    <t>11601 00014 01 70 69656000 000005 001</t>
  </si>
  <si>
    <t>11601 00014 01 70 69656000 000006 001</t>
  </si>
  <si>
    <t>11601 00014 01 70 69656000 000007 001</t>
  </si>
  <si>
    <t>11601 00014 01 70 69656000 000008 001</t>
  </si>
  <si>
    <t>11601 00014 01 70 69656000 000009 001</t>
  </si>
  <si>
    <t>11601 00014 01 70 69656000 000010 001</t>
  </si>
  <si>
    <t>11601 00014 01 70 69656000 000011 001</t>
  </si>
  <si>
    <t>11601 00014 01 70 69656000 000012 001</t>
  </si>
  <si>
    <t>11601 00014 01 70 69656000 000013 001</t>
  </si>
  <si>
    <t>11601 00014 01 70 69656000 000014 001</t>
  </si>
  <si>
    <t>11601 00014 01 70 69656000 000015 001</t>
  </si>
  <si>
    <t>11601 00014 01 70 69656000 000016 001</t>
  </si>
  <si>
    <t>11601 00014 01 70 69656000 000017 001</t>
  </si>
  <si>
    <t>11601 00014 01 70 69656000 000018 001</t>
  </si>
  <si>
    <t>11601 00014 01 70 69656000 000019 001</t>
  </si>
  <si>
    <t>11601 00014 01 70 69656000 000020 001</t>
  </si>
  <si>
    <t>11601 00014 01 70 69656000 000021 001</t>
  </si>
  <si>
    <t>11601 00014 01 70 69656000 000022 001</t>
  </si>
  <si>
    <t>11601 00014 01 70 69656000 000023 001</t>
  </si>
  <si>
    <t>11601 00014 01 70 69656000 000024 001</t>
  </si>
  <si>
    <t>11601 00014 01 70 69656000 000025 001</t>
  </si>
  <si>
    <t>11601 00014 01 70 69656000 000026 001</t>
  </si>
  <si>
    <t>11601 00014 01 70 69656000 000027 001</t>
  </si>
  <si>
    <t>11601 00014 01 70 69656000 000028 001</t>
  </si>
  <si>
    <t>11601 00014 01 70 69656000 000029 001</t>
  </si>
  <si>
    <t>11601 00014 01 70 69656000 000030 001</t>
  </si>
  <si>
    <t>11610 00015 01 70 69656000 000001 001</t>
  </si>
  <si>
    <t>11610 00015 01 70 69656000 000002 001</t>
  </si>
  <si>
    <t>11611 00016 01 70 69656000 000001 001</t>
  </si>
  <si>
    <t>11611 00016 01 70 69656000 000002 001</t>
  </si>
  <si>
    <t>11715 00017 01 70 69656000 000001 001</t>
  </si>
  <si>
    <t>20215 00018 01 70 69656000 000001 001</t>
  </si>
  <si>
    <t>20215 00018 01 70 69656000 000002 001</t>
  </si>
  <si>
    <t>20225 00019 01 70 69656000 000001 001</t>
  </si>
  <si>
    <t>20225 00019 01 70 69656000 000002 001</t>
  </si>
  <si>
    <t>20225 00019 01 70 69656000 000003 001</t>
  </si>
  <si>
    <t>20225 00019 01 70 69656000 000004 001</t>
  </si>
  <si>
    <t>20225 00019 01 70 69656000 000005 001</t>
  </si>
  <si>
    <t>20225 00019 01 70 69656000 000006 001</t>
  </si>
  <si>
    <t>20225 00019 01 70 69656000 000007 001</t>
  </si>
  <si>
    <t>20225 00019 01 70 69656000 000008 001</t>
  </si>
  <si>
    <t>20225 00019 01 70 69656000 000009 001</t>
  </si>
  <si>
    <t>20229 00020 01 70 69656000 000001 001</t>
  </si>
  <si>
    <t>20229 00020 01 70 69656000 000002 001</t>
  </si>
  <si>
    <t>20229 00020 01 70 69656000 000003 001</t>
  </si>
  <si>
    <t>20230 00021 01 70 69656000 000001 001</t>
  </si>
  <si>
    <t>20230 00021 01 70 69656000 000002 001</t>
  </si>
  <si>
    <t>20230 00021 01 70 69656000 000003 001</t>
  </si>
  <si>
    <t>20230 00021 01 70 69656000 000004 001</t>
  </si>
  <si>
    <t>20235 00022 01 70 69656000 000001 001</t>
  </si>
  <si>
    <t>20235 00022 01 70 69656000 000002 001</t>
  </si>
  <si>
    <t>20235 00022 01 70 69656000 000003 001</t>
  </si>
  <si>
    <t>20235 00022 01 70 69656000 000004 001</t>
  </si>
  <si>
    <t>20239 00023 01 70 69656000 000001 001</t>
  </si>
  <si>
    <t>20240 00024 01 70 69656000 000001 001</t>
  </si>
  <si>
    <t>20240 00024 01 70 69656000 000002 001</t>
  </si>
  <si>
    <t>20240 00024 01 70 69656000 000003 001</t>
  </si>
  <si>
    <t>20245 00025 01 70 69656000 000001 001</t>
  </si>
  <si>
    <t>20245 00025 01 70 69656000 000002 001</t>
  </si>
  <si>
    <t>20245 00025 01 70 69656000 000003 001</t>
  </si>
  <si>
    <t>20249 00026 01 70 69656000 000001 001</t>
  </si>
  <si>
    <t>20249 00026 01 70 69656000 000002 001</t>
  </si>
  <si>
    <t>20705 00027 01 70 69656000 000001 001</t>
  </si>
  <si>
    <t>21860 00028 01 70 69656000 000001 001</t>
  </si>
  <si>
    <t>21925 00029 01 70 69656000 000001 001</t>
  </si>
  <si>
    <t>21960 00030 01 70 69656000 000001 001</t>
  </si>
  <si>
    <t>21960 00030 01 70 69656000 000002 001</t>
  </si>
  <si>
    <t>21960 00030 01 70 69656000 000003 001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</si>
</sst>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19]General"/>
    <numFmt numFmtId="165" formatCode="#,##0.0"/>
    <numFmt numFmtId="166" formatCode="?"/>
    <numFmt numFmtId="167" formatCode="#,##0.00&quot;р.&quot;"/>
  </numFmts>
  <fonts count="17">
    <font>
      <sz val="11"/>
      <color theme="1"/>
      <name val="Calibri"/>
      <scheme val="minor"/>
    </font>
    <font>
      <sz val="10"/>
      <name val="Arial1"/>
    </font>
    <font>
      <sz val="10"/>
      <name val="Arial Cyr"/>
    </font>
    <font>
      <sz val="10"/>
      <color theme="1"/>
      <name val="PT Astra Serif"/>
      <family val="1"/>
      <charset val="204"/>
    </font>
    <font>
      <sz val="10"/>
      <name val="PT Astra Serif"/>
      <family val="1"/>
      <charset val="204"/>
    </font>
    <font>
      <sz val="14"/>
      <color theme="1"/>
      <name val="PT Astra Serif"/>
      <family val="1"/>
      <charset val="204"/>
    </font>
    <font>
      <b/>
      <sz val="12"/>
      <name val="PT Astra Serif"/>
      <family val="1"/>
      <charset val="204"/>
    </font>
    <font>
      <b/>
      <sz val="7"/>
      <name val="PT Astra Serif"/>
      <family val="1"/>
      <charset val="204"/>
    </font>
    <font>
      <b/>
      <sz val="7"/>
      <color theme="1"/>
      <name val="PT Astra Serif"/>
      <family val="1"/>
      <charset val="204"/>
    </font>
    <font>
      <sz val="7"/>
      <color theme="1"/>
      <name val="PT Astra Serif"/>
      <family val="1"/>
      <charset val="204"/>
    </font>
    <font>
      <sz val="7"/>
      <name val="PT Astra Serif"/>
      <family val="1"/>
      <charset val="204"/>
    </font>
    <font>
      <b/>
      <sz val="10"/>
      <color theme="1"/>
      <name val="PT Astra Serif"/>
      <family val="1"/>
      <charset val="204"/>
    </font>
    <font>
      <b/>
      <sz val="11"/>
      <name val="Times New Roman"/>
      <family val="1"/>
      <charset val="204"/>
    </font>
    <font>
      <sz val="11"/>
      <name val="Times New Roman"/>
      <family val="1"/>
      <charset val="204"/>
    </font>
    <font>
      <b/>
      <sz val="13"/>
      <name val="Times New Roman"/>
      <family val="1"/>
      <charset val="204"/>
    </font>
    <font>
      <b/>
      <sz val="1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theme="0"/>
      </patternFill>
    </fill>
  </fills>
  <borders count="5">
    <border>
      <left/>
      <right/>
      <top/>
      <bottom/>
      <diagonal/>
    </border>
    <border>
      <left style="thin">
        <color auto="1"/>
      </left>
      <right style="thin">
        <color auto="1"/>
      </right>
      <top style="thin">
        <color auto="1"/>
      </top>
      <bottom style="thin">
        <color auto="1"/>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s>
  <cellStyleXfs count="3">
    <xf numFmtId="0" fontId="0" fillId="0" borderId="0"/>
    <xf numFmtId="164" fontId="1" fillId="0" borderId="0" applyBorder="0" applyProtection="0"/>
    <xf numFmtId="0" fontId="2" fillId="0" borderId="0"/>
  </cellStyleXfs>
  <cellXfs count="99">
    <xf numFmtId="0" fontId="0" fillId="0" borderId="0" xfId="0"/>
    <xf numFmtId="0" fontId="3" fillId="0" borderId="0" xfId="0" applyFont="1"/>
    <xf numFmtId="0" fontId="4" fillId="0" borderId="0" xfId="0" applyFont="1"/>
    <xf numFmtId="0" fontId="5" fillId="0" borderId="0" xfId="0" applyFont="1"/>
    <xf numFmtId="0" fontId="6" fillId="0" borderId="0" xfId="0" applyFont="1" applyAlignment="1">
      <alignment horizontal="center" wrapText="1"/>
    </xf>
    <xf numFmtId="165" fontId="4" fillId="0" borderId="0" xfId="0" applyNumberFormat="1" applyFont="1" applyAlignment="1">
      <alignment horizontal="right" vertical="center"/>
    </xf>
    <xf numFmtId="0" fontId="3" fillId="0" borderId="0" xfId="0" applyFont="1" applyAlignment="1">
      <alignment horizontal="center" vertical="center"/>
    </xf>
    <xf numFmtId="0" fontId="7" fillId="0" borderId="0" xfId="2" applyFont="1" applyAlignment="1">
      <alignment horizontal="center" vertical="center" wrapText="1"/>
    </xf>
    <xf numFmtId="0" fontId="8" fillId="0" borderId="0" xfId="2" applyFont="1" applyAlignment="1">
      <alignment horizontal="center" vertical="center" wrapText="1"/>
    </xf>
    <xf numFmtId="0" fontId="10" fillId="0" borderId="0" xfId="0" applyFont="1" applyAlignment="1">
      <alignment horizontal="center" vertical="center"/>
    </xf>
    <xf numFmtId="165" fontId="7" fillId="0" borderId="0" xfId="0" applyNumberFormat="1" applyFont="1" applyAlignment="1">
      <alignment horizontal="center" vertical="center"/>
    </xf>
    <xf numFmtId="165" fontId="10" fillId="0" borderId="0" xfId="2" applyNumberFormat="1" applyFont="1" applyAlignment="1">
      <alignment horizontal="center" vertical="center" wrapText="1"/>
    </xf>
    <xf numFmtId="165" fontId="9" fillId="0" borderId="0" xfId="0" applyNumberFormat="1" applyFont="1" applyAlignment="1">
      <alignment horizontal="right" vertical="center"/>
    </xf>
    <xf numFmtId="165" fontId="7" fillId="0" borderId="0" xfId="2" applyNumberFormat="1" applyFont="1" applyAlignment="1">
      <alignment horizontal="center" vertical="center" wrapText="1"/>
    </xf>
    <xf numFmtId="165" fontId="10" fillId="0" borderId="0" xfId="2" applyNumberFormat="1" applyFont="1" applyAlignment="1">
      <alignment horizontal="center" vertical="center"/>
    </xf>
    <xf numFmtId="165" fontId="10" fillId="0" borderId="0" xfId="0" applyNumberFormat="1" applyFont="1" applyAlignment="1">
      <alignment horizontal="center" vertical="center"/>
    </xf>
    <xf numFmtId="165" fontId="10" fillId="2" borderId="0" xfId="2" applyNumberFormat="1" applyFont="1" applyFill="1" applyAlignment="1">
      <alignment horizontal="center" vertical="center" wrapText="1"/>
    </xf>
    <xf numFmtId="165" fontId="10" fillId="2" borderId="0" xfId="2" applyNumberFormat="1" applyFont="1" applyFill="1" applyAlignment="1">
      <alignment horizontal="center" vertical="center"/>
    </xf>
    <xf numFmtId="165" fontId="7" fillId="0" borderId="0" xfId="0" applyNumberFormat="1" applyFont="1" applyAlignment="1">
      <alignment horizontal="center" vertical="center" wrapText="1"/>
    </xf>
    <xf numFmtId="0" fontId="11" fillId="0" borderId="0" xfId="0" applyFont="1"/>
    <xf numFmtId="165" fontId="9" fillId="0" borderId="0" xfId="2" applyNumberFormat="1" applyFont="1" applyAlignment="1">
      <alignment horizontal="center" vertical="center" wrapText="1"/>
    </xf>
    <xf numFmtId="165" fontId="9" fillId="0" borderId="0" xfId="2" applyNumberFormat="1" applyFont="1" applyAlignment="1">
      <alignment horizontal="center" vertical="center"/>
    </xf>
    <xf numFmtId="0" fontId="13" fillId="0" borderId="1" xfId="0" applyFont="1" applyFill="1" applyBorder="1" applyAlignment="1">
      <alignment horizontal="center"/>
    </xf>
    <xf numFmtId="1" fontId="12" fillId="0" borderId="1" xfId="0" applyNumberFormat="1" applyFont="1" applyFill="1" applyBorder="1" applyAlignment="1">
      <alignment horizontal="center" vertical="center"/>
    </xf>
    <xf numFmtId="0" fontId="12" fillId="0" borderId="1" xfId="0" applyFont="1" applyFill="1" applyBorder="1" applyAlignment="1">
      <alignment horizontal="left" vertical="center" wrapText="1"/>
    </xf>
    <xf numFmtId="0" fontId="13" fillId="0" borderId="1" xfId="0" applyFont="1" applyFill="1" applyBorder="1"/>
    <xf numFmtId="0" fontId="12" fillId="0" borderId="1" xfId="0" applyFont="1" applyFill="1" applyBorder="1" applyAlignment="1">
      <alignment vertical="center" wrapText="1"/>
    </xf>
    <xf numFmtId="49" fontId="13" fillId="0" borderId="1" xfId="2" applyNumberFormat="1" applyFont="1" applyFill="1" applyBorder="1" applyAlignment="1" applyProtection="1">
      <alignment horizontal="center" vertical="center" wrapText="1"/>
    </xf>
    <xf numFmtId="167" fontId="13" fillId="0" borderId="1" xfId="2" applyNumberFormat="1" applyFont="1" applyFill="1" applyBorder="1" applyAlignment="1" applyProtection="1">
      <alignment horizontal="left" vertical="center" wrapText="1"/>
    </xf>
    <xf numFmtId="49" fontId="13" fillId="0" borderId="1" xfId="2" applyNumberFormat="1" applyFont="1" applyFill="1" applyBorder="1" applyAlignment="1">
      <alignment horizontal="center" vertical="center"/>
    </xf>
    <xf numFmtId="1"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166" fontId="13" fillId="0" borderId="1" xfId="2" applyNumberFormat="1" applyFont="1" applyFill="1" applyBorder="1" applyAlignment="1" applyProtection="1">
      <alignment horizontal="left" vertical="center" wrapText="1"/>
    </xf>
    <xf numFmtId="0" fontId="13" fillId="0" borderId="1" xfId="2" applyFont="1" applyFill="1" applyBorder="1" applyAlignment="1">
      <alignment horizontal="center" vertical="center" wrapText="1"/>
    </xf>
    <xf numFmtId="49" fontId="13" fillId="0" borderId="1" xfId="2" applyNumberFormat="1" applyFont="1" applyFill="1" applyBorder="1" applyAlignment="1" applyProtection="1">
      <alignment horizontal="left" vertical="center" wrapText="1"/>
    </xf>
    <xf numFmtId="49" fontId="12" fillId="0" borderId="1" xfId="2" applyNumberFormat="1" applyFont="1" applyFill="1" applyBorder="1" applyAlignment="1">
      <alignment horizontal="center" vertical="center"/>
    </xf>
    <xf numFmtId="0" fontId="12" fillId="0" borderId="1" xfId="0" applyFont="1" applyFill="1" applyBorder="1" applyAlignment="1">
      <alignment horizontal="center"/>
    </xf>
    <xf numFmtId="1" fontId="13" fillId="0" borderId="1" xfId="2" applyNumberFormat="1" applyFont="1" applyFill="1" applyBorder="1" applyAlignment="1">
      <alignment horizontal="center" vertical="center" wrapText="1"/>
    </xf>
    <xf numFmtId="49" fontId="12" fillId="0" borderId="1" xfId="2" applyNumberFormat="1" applyFont="1" applyFill="1" applyBorder="1" applyAlignment="1" applyProtection="1">
      <alignment horizontal="center" vertical="center" wrapText="1"/>
    </xf>
    <xf numFmtId="49" fontId="12" fillId="0" borderId="1" xfId="2" applyNumberFormat="1" applyFont="1" applyFill="1" applyBorder="1" applyAlignment="1" applyProtection="1">
      <alignment horizontal="left" vertical="center" wrapText="1"/>
    </xf>
    <xf numFmtId="1" fontId="13" fillId="0" borderId="1" xfId="0" applyNumberFormat="1"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top" wrapText="1"/>
    </xf>
    <xf numFmtId="166" fontId="13" fillId="0" borderId="2" xfId="0" applyNumberFormat="1" applyFont="1" applyFill="1" applyBorder="1" applyAlignment="1" applyProtection="1">
      <alignment horizontal="left" vertical="center" wrapText="1"/>
    </xf>
    <xf numFmtId="0" fontId="13" fillId="0" borderId="1" xfId="0" applyNumberFormat="1" applyFont="1" applyFill="1" applyBorder="1" applyAlignment="1">
      <alignment horizontal="left" vertical="center" wrapText="1"/>
    </xf>
    <xf numFmtId="49" fontId="13" fillId="0" borderId="1" xfId="0" applyNumberFormat="1" applyFont="1" applyFill="1" applyBorder="1" applyAlignment="1" applyProtection="1">
      <alignment horizontal="center" vertical="center" wrapText="1"/>
    </xf>
    <xf numFmtId="166" fontId="13" fillId="0" borderId="1" xfId="0" applyNumberFormat="1" applyFont="1" applyFill="1" applyBorder="1" applyAlignment="1" applyProtection="1">
      <alignment horizontal="left" vertical="center" wrapText="1"/>
    </xf>
    <xf numFmtId="49" fontId="13" fillId="0" borderId="3" xfId="0" applyNumberFormat="1" applyFont="1" applyFill="1" applyBorder="1" applyAlignment="1" applyProtection="1">
      <alignment horizontal="center" vertical="center" wrapText="1"/>
    </xf>
    <xf numFmtId="0" fontId="12" fillId="0" borderId="1" xfId="0" applyFont="1" applyFill="1" applyBorder="1" applyAlignment="1">
      <alignment horizontal="center" vertical="center"/>
    </xf>
    <xf numFmtId="3" fontId="12" fillId="0" borderId="1" xfId="0" applyNumberFormat="1" applyFont="1" applyFill="1" applyBorder="1" applyAlignment="1">
      <alignment vertical="center" wrapText="1"/>
    </xf>
    <xf numFmtId="2" fontId="13" fillId="0" borderId="1" xfId="2" applyNumberFormat="1" applyFont="1" applyFill="1" applyBorder="1" applyAlignment="1" applyProtection="1">
      <alignment horizontal="left" vertical="center" wrapText="1"/>
    </xf>
    <xf numFmtId="0" fontId="13" fillId="0" borderId="1" xfId="2" applyNumberFormat="1" applyFont="1" applyFill="1" applyBorder="1" applyAlignment="1" applyProtection="1">
      <alignment horizontal="left" vertical="center" wrapText="1"/>
    </xf>
    <xf numFmtId="3" fontId="13" fillId="0" borderId="1" xfId="0" applyNumberFormat="1" applyFont="1" applyFill="1" applyBorder="1" applyAlignment="1">
      <alignment vertical="center" wrapText="1"/>
    </xf>
    <xf numFmtId="2" fontId="12" fillId="0" borderId="1" xfId="2" applyNumberFormat="1" applyFont="1" applyFill="1" applyBorder="1" applyAlignment="1" applyProtection="1">
      <alignment horizontal="center" vertical="center" wrapText="1"/>
    </xf>
    <xf numFmtId="0" fontId="13" fillId="0" borderId="1" xfId="0" applyFont="1" applyFill="1" applyBorder="1" applyAlignment="1">
      <alignment vertical="center" wrapText="1"/>
    </xf>
    <xf numFmtId="166" fontId="13" fillId="0" borderId="4" xfId="0" applyNumberFormat="1" applyFont="1" applyFill="1" applyBorder="1" applyAlignment="1" applyProtection="1">
      <alignment horizontal="left" vertical="center" wrapText="1"/>
    </xf>
    <xf numFmtId="49" fontId="13" fillId="0" borderId="0" xfId="0" applyNumberFormat="1" applyFont="1" applyFill="1" applyBorder="1" applyAlignment="1">
      <alignment horizontal="center" vertical="center" wrapText="1"/>
    </xf>
    <xf numFmtId="49" fontId="13" fillId="0" borderId="0" xfId="0" applyNumberFormat="1" applyFont="1" applyFill="1" applyBorder="1" applyAlignment="1" applyProtection="1">
      <alignment horizontal="center" vertical="center" wrapText="1"/>
    </xf>
    <xf numFmtId="49" fontId="12" fillId="0" borderId="1" xfId="0" applyNumberFormat="1" applyFont="1" applyFill="1" applyBorder="1" applyAlignment="1" applyProtection="1">
      <alignment horizontal="center" vertical="center" wrapText="1"/>
    </xf>
    <xf numFmtId="166" fontId="12" fillId="0" borderId="1" xfId="0" applyNumberFormat="1" applyFont="1" applyFill="1" applyBorder="1" applyAlignment="1" applyProtection="1">
      <alignment horizontal="left" vertical="center" wrapText="1"/>
    </xf>
    <xf numFmtId="49" fontId="12" fillId="0" borderId="0" xfId="0" applyNumberFormat="1" applyFont="1" applyFill="1" applyBorder="1" applyAlignment="1" applyProtection="1">
      <alignment horizontal="center" vertical="center" wrapText="1"/>
    </xf>
    <xf numFmtId="0" fontId="12" fillId="0" borderId="1" xfId="2"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2" applyNumberFormat="1" applyFont="1" applyFill="1" applyBorder="1" applyAlignment="1">
      <alignment horizontal="center" vertical="center" wrapText="1"/>
    </xf>
    <xf numFmtId="0" fontId="12" fillId="0" borderId="1" xfId="2" applyNumberFormat="1" applyFont="1" applyFill="1" applyBorder="1" applyAlignment="1">
      <alignment horizontal="center" vertical="center" wrapText="1"/>
    </xf>
    <xf numFmtId="165" fontId="12" fillId="0" borderId="1" xfId="0" applyNumberFormat="1" applyFont="1" applyFill="1" applyBorder="1" applyAlignment="1">
      <alignment horizontal="center" vertical="center"/>
    </xf>
    <xf numFmtId="165" fontId="13" fillId="0" borderId="1" xfId="2" applyNumberFormat="1" applyFont="1" applyFill="1" applyBorder="1" applyAlignment="1">
      <alignment horizontal="center" vertical="center" wrapText="1"/>
    </xf>
    <xf numFmtId="165" fontId="12" fillId="0" borderId="1" xfId="2" applyNumberFormat="1" applyFont="1" applyFill="1" applyBorder="1" applyAlignment="1">
      <alignment horizontal="center" vertical="center" wrapText="1"/>
    </xf>
    <xf numFmtId="165" fontId="13" fillId="0" borderId="1" xfId="2" applyNumberFormat="1" applyFont="1" applyFill="1" applyBorder="1" applyAlignment="1">
      <alignment horizontal="center" vertical="center"/>
    </xf>
    <xf numFmtId="165" fontId="12" fillId="0" borderId="1" xfId="0" applyNumberFormat="1" applyFont="1" applyFill="1" applyBorder="1" applyAlignment="1">
      <alignment horizontal="center" vertical="center" wrapText="1"/>
    </xf>
    <xf numFmtId="165" fontId="13" fillId="0" borderId="1" xfId="0" applyNumberFormat="1" applyFont="1" applyFill="1" applyBorder="1" applyAlignment="1">
      <alignment horizontal="center" vertical="center" wrapText="1"/>
    </xf>
    <xf numFmtId="165" fontId="12" fillId="0" borderId="1" xfId="2" applyNumberFormat="1" applyFont="1" applyFill="1" applyBorder="1" applyAlignment="1">
      <alignment horizontal="center" vertical="center"/>
    </xf>
    <xf numFmtId="165" fontId="13" fillId="0" borderId="1" xfId="0" applyNumberFormat="1" applyFont="1" applyFill="1" applyBorder="1" applyAlignment="1">
      <alignment horizontal="center" vertical="center"/>
    </xf>
    <xf numFmtId="0" fontId="16" fillId="0" borderId="0" xfId="0" applyFont="1" applyFill="1" applyAlignment="1">
      <alignment horizontal="center" vertical="center" wrapText="1"/>
    </xf>
    <xf numFmtId="0" fontId="16" fillId="0" borderId="0" xfId="0" applyFont="1" applyFill="1" applyAlignment="1">
      <alignment horizontal="left"/>
    </xf>
    <xf numFmtId="0" fontId="15" fillId="0" borderId="0" xfId="0" applyFont="1" applyFill="1" applyAlignment="1">
      <alignment horizontal="center" wrapText="1"/>
    </xf>
    <xf numFmtId="2" fontId="15" fillId="0" borderId="0" xfId="0" applyNumberFormat="1" applyFont="1" applyFill="1" applyAlignment="1">
      <alignment horizontal="left" wrapText="1"/>
    </xf>
    <xf numFmtId="4" fontId="15" fillId="0" borderId="0" xfId="0" applyNumberFormat="1" applyFont="1" applyFill="1" applyAlignment="1">
      <alignment horizontal="center" wrapText="1"/>
    </xf>
    <xf numFmtId="4" fontId="16" fillId="0" borderId="0" xfId="0" applyNumberFormat="1" applyFont="1" applyFill="1" applyAlignment="1">
      <alignment horizontal="right"/>
    </xf>
    <xf numFmtId="4" fontId="16" fillId="0" borderId="0" xfId="0" applyNumberFormat="1" applyFont="1" applyFill="1" applyAlignment="1">
      <alignment horizontal="center"/>
    </xf>
    <xf numFmtId="0" fontId="16" fillId="0" borderId="0" xfId="0" applyFont="1" applyFill="1"/>
    <xf numFmtId="165" fontId="16" fillId="0" borderId="0" xfId="0" applyNumberFormat="1" applyFont="1" applyFill="1" applyAlignment="1">
      <alignment horizontal="right" vertical="center"/>
    </xf>
    <xf numFmtId="0" fontId="13" fillId="0" borderId="1" xfId="0" applyFont="1" applyFill="1" applyBorder="1" applyAlignment="1">
      <alignment horizontal="left"/>
    </xf>
    <xf numFmtId="0" fontId="13" fillId="0" borderId="1" xfId="0" applyFont="1" applyFill="1" applyBorder="1" applyAlignment="1">
      <alignment horizontal="left" vertical="center"/>
    </xf>
    <xf numFmtId="49" fontId="13" fillId="0" borderId="1" xfId="2" applyNumberFormat="1" applyFont="1" applyFill="1" applyBorder="1" applyAlignment="1">
      <alignment horizontal="left" vertical="center" wrapText="1"/>
    </xf>
    <xf numFmtId="49" fontId="13" fillId="0" borderId="1" xfId="0" applyNumberFormat="1" applyFont="1" applyFill="1" applyBorder="1" applyAlignment="1">
      <alignment horizontal="left" vertical="center" wrapText="1"/>
    </xf>
    <xf numFmtId="49" fontId="12" fillId="0" borderId="1" xfId="2" applyNumberFormat="1" applyFont="1" applyFill="1" applyBorder="1" applyAlignment="1">
      <alignment horizontal="left" vertical="center" wrapText="1"/>
    </xf>
    <xf numFmtId="2" fontId="13" fillId="0" borderId="1" xfId="0" applyNumberFormat="1" applyFont="1" applyFill="1" applyBorder="1" applyAlignment="1">
      <alignment horizontal="left" vertical="center" wrapText="1"/>
    </xf>
    <xf numFmtId="2" fontId="10" fillId="0" borderId="1" xfId="0" applyNumberFormat="1" applyFont="1" applyFill="1" applyBorder="1" applyAlignment="1">
      <alignment horizontal="left" vertical="center" wrapText="1"/>
    </xf>
    <xf numFmtId="2" fontId="13" fillId="0" borderId="1" xfId="2" applyNumberFormat="1" applyFont="1" applyFill="1" applyBorder="1" applyAlignment="1">
      <alignment horizontal="left" vertical="center" wrapText="1"/>
    </xf>
    <xf numFmtId="2" fontId="16" fillId="0" borderId="0" xfId="0" applyNumberFormat="1" applyFont="1" applyFill="1" applyAlignment="1">
      <alignment horizontal="left"/>
    </xf>
    <xf numFmtId="0" fontId="16" fillId="0" borderId="0" xfId="0" applyFont="1" applyFill="1" applyAlignment="1">
      <alignment horizontal="center"/>
    </xf>
    <xf numFmtId="4" fontId="16" fillId="0" borderId="0" xfId="0" applyNumberFormat="1" applyFont="1" applyFill="1"/>
    <xf numFmtId="0" fontId="14" fillId="0" borderId="0" xfId="0" applyFont="1" applyFill="1" applyAlignment="1">
      <alignment horizontal="center" wrapText="1"/>
    </xf>
    <xf numFmtId="0" fontId="12" fillId="0" borderId="1" xfId="2" applyFont="1" applyFill="1" applyBorder="1" applyAlignment="1">
      <alignment horizontal="center" vertical="center"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cellXfs>
  <cellStyles count="3">
    <cellStyle name="Excel Built-in Normal" xfId="1"/>
    <cellStyle name="Обычный" xfId="0" builtinId="0"/>
    <cellStyle name="Обычный 2"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19"/>
  <sheetViews>
    <sheetView tabSelected="1" view="pageBreakPreview" zoomScale="80" zoomScaleNormal="80" zoomScaleSheetLayoutView="80" workbookViewId="0">
      <selection activeCell="D109" sqref="D109"/>
    </sheetView>
  </sheetViews>
  <sheetFormatPr defaultRowHeight="12.75"/>
  <cols>
    <col min="1" max="1" width="39" style="75" customWidth="1"/>
    <col min="2" max="2" width="21.7109375" style="76" customWidth="1"/>
    <col min="3" max="3" width="25" style="82" customWidth="1"/>
    <col min="4" max="4" width="31.5703125" style="92" customWidth="1"/>
    <col min="5" max="5" width="4.42578125" style="82" customWidth="1"/>
    <col min="6" max="6" width="18.28515625" style="93" customWidth="1"/>
    <col min="7" max="7" width="12.7109375" style="94" customWidth="1"/>
    <col min="8" max="8" width="14" style="80" customWidth="1"/>
    <col min="9" max="9" width="14.42578125" style="81" customWidth="1"/>
    <col min="10" max="10" width="11.5703125" style="82" customWidth="1"/>
    <col min="11" max="11" width="12.5703125" style="82" customWidth="1"/>
    <col min="12" max="12" width="12" style="82" customWidth="1"/>
    <col min="13" max="13" width="8.85546875" style="2" customWidth="1"/>
    <col min="14" max="238" width="9.140625" style="1"/>
    <col min="239" max="240" width="22.42578125" style="1" customWidth="1"/>
    <col min="241" max="241" width="21.7109375" style="1" customWidth="1"/>
    <col min="242" max="242" width="17.85546875" style="1" customWidth="1"/>
    <col min="243" max="243" width="41.85546875" style="1" customWidth="1"/>
    <col min="244" max="244" width="4.42578125" style="1" customWidth="1"/>
    <col min="245" max="245" width="14.7109375" style="1" customWidth="1"/>
    <col min="246" max="246" width="10" style="1" customWidth="1"/>
    <col min="247" max="247" width="10.140625" style="1" customWidth="1"/>
    <col min="248" max="248" width="10" style="1" customWidth="1"/>
    <col min="249" max="249" width="9.42578125" style="1" customWidth="1"/>
    <col min="250" max="250" width="10.28515625" style="1" customWidth="1"/>
    <col min="251" max="252" width="8.85546875" style="1" customWidth="1"/>
    <col min="253" max="253" width="20.28515625" style="1" customWidth="1"/>
    <col min="254" max="254" width="9.140625" style="1"/>
    <col min="255" max="255" width="14" style="1" customWidth="1"/>
    <col min="256" max="257" width="9.140625" style="1"/>
    <col min="258" max="258" width="12" style="1" customWidth="1"/>
    <col min="259" max="265" width="9.140625" style="1"/>
    <col min="266" max="266" width="34.85546875" style="1" customWidth="1"/>
    <col min="267" max="494" width="9.140625" style="1"/>
    <col min="495" max="496" width="22.42578125" style="1" customWidth="1"/>
    <col min="497" max="497" width="21.7109375" style="1" customWidth="1"/>
    <col min="498" max="498" width="17.85546875" style="1" customWidth="1"/>
    <col min="499" max="499" width="41.85546875" style="1" customWidth="1"/>
    <col min="500" max="500" width="4.42578125" style="1" customWidth="1"/>
    <col min="501" max="501" width="14.7109375" style="1" customWidth="1"/>
    <col min="502" max="502" width="10" style="1" customWidth="1"/>
    <col min="503" max="503" width="10.140625" style="1" customWidth="1"/>
    <col min="504" max="504" width="10" style="1" customWidth="1"/>
    <col min="505" max="505" width="9.42578125" style="1" customWidth="1"/>
    <col min="506" max="506" width="10.28515625" style="1" customWidth="1"/>
    <col min="507" max="508" width="8.85546875" style="1" customWidth="1"/>
    <col min="509" max="509" width="20.28515625" style="1" customWidth="1"/>
    <col min="510" max="510" width="9.140625" style="1"/>
    <col min="511" max="511" width="14" style="1" customWidth="1"/>
    <col min="512" max="513" width="9.140625" style="1"/>
    <col min="514" max="514" width="12" style="1" customWidth="1"/>
    <col min="515" max="521" width="9.140625" style="1"/>
    <col min="522" max="522" width="34.85546875" style="1" customWidth="1"/>
    <col min="523" max="750" width="9.140625" style="1"/>
    <col min="751" max="752" width="22.42578125" style="1" customWidth="1"/>
    <col min="753" max="753" width="21.7109375" style="1" customWidth="1"/>
    <col min="754" max="754" width="17.85546875" style="1" customWidth="1"/>
    <col min="755" max="755" width="41.85546875" style="1" customWidth="1"/>
    <col min="756" max="756" width="4.42578125" style="1" customWidth="1"/>
    <col min="757" max="757" width="14.7109375" style="1" customWidth="1"/>
    <col min="758" max="758" width="10" style="1" customWidth="1"/>
    <col min="759" max="759" width="10.140625" style="1" customWidth="1"/>
    <col min="760" max="760" width="10" style="1" customWidth="1"/>
    <col min="761" max="761" width="9.42578125" style="1" customWidth="1"/>
    <col min="762" max="762" width="10.28515625" style="1" customWidth="1"/>
    <col min="763" max="764" width="8.85546875" style="1" customWidth="1"/>
    <col min="765" max="765" width="20.28515625" style="1" customWidth="1"/>
    <col min="766" max="766" width="9.140625" style="1"/>
    <col min="767" max="767" width="14" style="1" customWidth="1"/>
    <col min="768" max="769" width="9.140625" style="1"/>
    <col min="770" max="770" width="12" style="1" customWidth="1"/>
    <col min="771" max="777" width="9.140625" style="1"/>
    <col min="778" max="778" width="34.85546875" style="1" customWidth="1"/>
    <col min="779" max="1006" width="9.140625" style="1"/>
    <col min="1007" max="1008" width="22.42578125" style="1" customWidth="1"/>
    <col min="1009" max="1009" width="21.7109375" style="1" customWidth="1"/>
    <col min="1010" max="1010" width="17.85546875" style="1" customWidth="1"/>
    <col min="1011" max="1011" width="41.85546875" style="1" customWidth="1"/>
    <col min="1012" max="1012" width="4.42578125" style="1" customWidth="1"/>
    <col min="1013" max="1013" width="14.7109375" style="1" customWidth="1"/>
    <col min="1014" max="1014" width="10" style="1" customWidth="1"/>
    <col min="1015" max="1015" width="10.140625" style="1" customWidth="1"/>
    <col min="1016" max="1016" width="10" style="1" customWidth="1"/>
    <col min="1017" max="1017" width="9.42578125" style="1" customWidth="1"/>
    <col min="1018" max="1018" width="10.28515625" style="1" customWidth="1"/>
    <col min="1019" max="1020" width="8.85546875" style="1" customWidth="1"/>
    <col min="1021" max="1021" width="20.28515625" style="1" customWidth="1"/>
    <col min="1022" max="1022" width="9.140625" style="1"/>
    <col min="1023" max="1023" width="14" style="1" customWidth="1"/>
    <col min="1024" max="1025" width="9.140625" style="1"/>
    <col min="1026" max="1026" width="12" style="1" customWidth="1"/>
    <col min="1027" max="1033" width="9.140625" style="1"/>
    <col min="1034" max="1034" width="34.85546875" style="1" customWidth="1"/>
    <col min="1035" max="1262" width="9.140625" style="1"/>
    <col min="1263" max="1264" width="22.42578125" style="1" customWidth="1"/>
    <col min="1265" max="1265" width="21.7109375" style="1" customWidth="1"/>
    <col min="1266" max="1266" width="17.85546875" style="1" customWidth="1"/>
    <col min="1267" max="1267" width="41.85546875" style="1" customWidth="1"/>
    <col min="1268" max="1268" width="4.42578125" style="1" customWidth="1"/>
    <col min="1269" max="1269" width="14.7109375" style="1" customWidth="1"/>
    <col min="1270" max="1270" width="10" style="1" customWidth="1"/>
    <col min="1271" max="1271" width="10.140625" style="1" customWidth="1"/>
    <col min="1272" max="1272" width="10" style="1" customWidth="1"/>
    <col min="1273" max="1273" width="9.42578125" style="1" customWidth="1"/>
    <col min="1274" max="1274" width="10.28515625" style="1" customWidth="1"/>
    <col min="1275" max="1276" width="8.85546875" style="1" customWidth="1"/>
    <col min="1277" max="1277" width="20.28515625" style="1" customWidth="1"/>
    <col min="1278" max="1278" width="9.140625" style="1"/>
    <col min="1279" max="1279" width="14" style="1" customWidth="1"/>
    <col min="1280" max="1281" width="9.140625" style="1"/>
    <col min="1282" max="1282" width="12" style="1" customWidth="1"/>
    <col min="1283" max="1289" width="9.140625" style="1"/>
    <col min="1290" max="1290" width="34.85546875" style="1" customWidth="1"/>
    <col min="1291" max="1518" width="9.140625" style="1"/>
    <col min="1519" max="1520" width="22.42578125" style="1" customWidth="1"/>
    <col min="1521" max="1521" width="21.7109375" style="1" customWidth="1"/>
    <col min="1522" max="1522" width="17.85546875" style="1" customWidth="1"/>
    <col min="1523" max="1523" width="41.85546875" style="1" customWidth="1"/>
    <col min="1524" max="1524" width="4.42578125" style="1" customWidth="1"/>
    <col min="1525" max="1525" width="14.7109375" style="1" customWidth="1"/>
    <col min="1526" max="1526" width="10" style="1" customWidth="1"/>
    <col min="1527" max="1527" width="10.140625" style="1" customWidth="1"/>
    <col min="1528" max="1528" width="10" style="1" customWidth="1"/>
    <col min="1529" max="1529" width="9.42578125" style="1" customWidth="1"/>
    <col min="1530" max="1530" width="10.28515625" style="1" customWidth="1"/>
    <col min="1531" max="1532" width="8.85546875" style="1" customWidth="1"/>
    <col min="1533" max="1533" width="20.28515625" style="1" customWidth="1"/>
    <col min="1534" max="1534" width="9.140625" style="1"/>
    <col min="1535" max="1535" width="14" style="1" customWidth="1"/>
    <col min="1536" max="1537" width="9.140625" style="1"/>
    <col min="1538" max="1538" width="12" style="1" customWidth="1"/>
    <col min="1539" max="1545" width="9.140625" style="1"/>
    <col min="1546" max="1546" width="34.85546875" style="1" customWidth="1"/>
    <col min="1547" max="1774" width="9.140625" style="1"/>
    <col min="1775" max="1776" width="22.42578125" style="1" customWidth="1"/>
    <col min="1777" max="1777" width="21.7109375" style="1" customWidth="1"/>
    <col min="1778" max="1778" width="17.85546875" style="1" customWidth="1"/>
    <col min="1779" max="1779" width="41.85546875" style="1" customWidth="1"/>
    <col min="1780" max="1780" width="4.42578125" style="1" customWidth="1"/>
    <col min="1781" max="1781" width="14.7109375" style="1" customWidth="1"/>
    <col min="1782" max="1782" width="10" style="1" customWidth="1"/>
    <col min="1783" max="1783" width="10.140625" style="1" customWidth="1"/>
    <col min="1784" max="1784" width="10" style="1" customWidth="1"/>
    <col min="1785" max="1785" width="9.42578125" style="1" customWidth="1"/>
    <col min="1786" max="1786" width="10.28515625" style="1" customWidth="1"/>
    <col min="1787" max="1788" width="8.85546875" style="1" customWidth="1"/>
    <col min="1789" max="1789" width="20.28515625" style="1" customWidth="1"/>
    <col min="1790" max="1790" width="9.140625" style="1"/>
    <col min="1791" max="1791" width="14" style="1" customWidth="1"/>
    <col min="1792" max="1793" width="9.140625" style="1"/>
    <col min="1794" max="1794" width="12" style="1" customWidth="1"/>
    <col min="1795" max="1801" width="9.140625" style="1"/>
    <col min="1802" max="1802" width="34.85546875" style="1" customWidth="1"/>
    <col min="1803" max="2030" width="9.140625" style="1"/>
    <col min="2031" max="2032" width="22.42578125" style="1" customWidth="1"/>
    <col min="2033" max="2033" width="21.7109375" style="1" customWidth="1"/>
    <col min="2034" max="2034" width="17.85546875" style="1" customWidth="1"/>
    <col min="2035" max="2035" width="41.85546875" style="1" customWidth="1"/>
    <col min="2036" max="2036" width="4.42578125" style="1" customWidth="1"/>
    <col min="2037" max="2037" width="14.7109375" style="1" customWidth="1"/>
    <col min="2038" max="2038" width="10" style="1" customWidth="1"/>
    <col min="2039" max="2039" width="10.140625" style="1" customWidth="1"/>
    <col min="2040" max="2040" width="10" style="1" customWidth="1"/>
    <col min="2041" max="2041" width="9.42578125" style="1" customWidth="1"/>
    <col min="2042" max="2042" width="10.28515625" style="1" customWidth="1"/>
    <col min="2043" max="2044" width="8.85546875" style="1" customWidth="1"/>
    <col min="2045" max="2045" width="20.28515625" style="1" customWidth="1"/>
    <col min="2046" max="2046" width="9.140625" style="1"/>
    <col min="2047" max="2047" width="14" style="1" customWidth="1"/>
    <col min="2048" max="2049" width="9.140625" style="1"/>
    <col min="2050" max="2050" width="12" style="1" customWidth="1"/>
    <col min="2051" max="2057" width="9.140625" style="1"/>
    <col min="2058" max="2058" width="34.85546875" style="1" customWidth="1"/>
    <col min="2059" max="2286" width="9.140625" style="1"/>
    <col min="2287" max="2288" width="22.42578125" style="1" customWidth="1"/>
    <col min="2289" max="2289" width="21.7109375" style="1" customWidth="1"/>
    <col min="2290" max="2290" width="17.85546875" style="1" customWidth="1"/>
    <col min="2291" max="2291" width="41.85546875" style="1" customWidth="1"/>
    <col min="2292" max="2292" width="4.42578125" style="1" customWidth="1"/>
    <col min="2293" max="2293" width="14.7109375" style="1" customWidth="1"/>
    <col min="2294" max="2294" width="10" style="1" customWidth="1"/>
    <col min="2295" max="2295" width="10.140625" style="1" customWidth="1"/>
    <col min="2296" max="2296" width="10" style="1" customWidth="1"/>
    <col min="2297" max="2297" width="9.42578125" style="1" customWidth="1"/>
    <col min="2298" max="2298" width="10.28515625" style="1" customWidth="1"/>
    <col min="2299" max="2300" width="8.85546875" style="1" customWidth="1"/>
    <col min="2301" max="2301" width="20.28515625" style="1" customWidth="1"/>
    <col min="2302" max="2302" width="9.140625" style="1"/>
    <col min="2303" max="2303" width="14" style="1" customWidth="1"/>
    <col min="2304" max="2305" width="9.140625" style="1"/>
    <col min="2306" max="2306" width="12" style="1" customWidth="1"/>
    <col min="2307" max="2313" width="9.140625" style="1"/>
    <col min="2314" max="2314" width="34.85546875" style="1" customWidth="1"/>
    <col min="2315" max="2542" width="9.140625" style="1"/>
    <col min="2543" max="2544" width="22.42578125" style="1" customWidth="1"/>
    <col min="2545" max="2545" width="21.7109375" style="1" customWidth="1"/>
    <col min="2546" max="2546" width="17.85546875" style="1" customWidth="1"/>
    <col min="2547" max="2547" width="41.85546875" style="1" customWidth="1"/>
    <col min="2548" max="2548" width="4.42578125" style="1" customWidth="1"/>
    <col min="2549" max="2549" width="14.7109375" style="1" customWidth="1"/>
    <col min="2550" max="2550" width="10" style="1" customWidth="1"/>
    <col min="2551" max="2551" width="10.140625" style="1" customWidth="1"/>
    <col min="2552" max="2552" width="10" style="1" customWidth="1"/>
    <col min="2553" max="2553" width="9.42578125" style="1" customWidth="1"/>
    <col min="2554" max="2554" width="10.28515625" style="1" customWidth="1"/>
    <col min="2555" max="2556" width="8.85546875" style="1" customWidth="1"/>
    <col min="2557" max="2557" width="20.28515625" style="1" customWidth="1"/>
    <col min="2558" max="2558" width="9.140625" style="1"/>
    <col min="2559" max="2559" width="14" style="1" customWidth="1"/>
    <col min="2560" max="2561" width="9.140625" style="1"/>
    <col min="2562" max="2562" width="12" style="1" customWidth="1"/>
    <col min="2563" max="2569" width="9.140625" style="1"/>
    <col min="2570" max="2570" width="34.85546875" style="1" customWidth="1"/>
    <col min="2571" max="2798" width="9.140625" style="1"/>
    <col min="2799" max="2800" width="22.42578125" style="1" customWidth="1"/>
    <col min="2801" max="2801" width="21.7109375" style="1" customWidth="1"/>
    <col min="2802" max="2802" width="17.85546875" style="1" customWidth="1"/>
    <col min="2803" max="2803" width="41.85546875" style="1" customWidth="1"/>
    <col min="2804" max="2804" width="4.42578125" style="1" customWidth="1"/>
    <col min="2805" max="2805" width="14.7109375" style="1" customWidth="1"/>
    <col min="2806" max="2806" width="10" style="1" customWidth="1"/>
    <col min="2807" max="2807" width="10.140625" style="1" customWidth="1"/>
    <col min="2808" max="2808" width="10" style="1" customWidth="1"/>
    <col min="2809" max="2809" width="9.42578125" style="1" customWidth="1"/>
    <col min="2810" max="2810" width="10.28515625" style="1" customWidth="1"/>
    <col min="2811" max="2812" width="8.85546875" style="1" customWidth="1"/>
    <col min="2813" max="2813" width="20.28515625" style="1" customWidth="1"/>
    <col min="2814" max="2814" width="9.140625" style="1"/>
    <col min="2815" max="2815" width="14" style="1" customWidth="1"/>
    <col min="2816" max="2817" width="9.140625" style="1"/>
    <col min="2818" max="2818" width="12" style="1" customWidth="1"/>
    <col min="2819" max="2825" width="9.140625" style="1"/>
    <col min="2826" max="2826" width="34.85546875" style="1" customWidth="1"/>
    <col min="2827" max="3054" width="9.140625" style="1"/>
    <col min="3055" max="3056" width="22.42578125" style="1" customWidth="1"/>
    <col min="3057" max="3057" width="21.7109375" style="1" customWidth="1"/>
    <col min="3058" max="3058" width="17.85546875" style="1" customWidth="1"/>
    <col min="3059" max="3059" width="41.85546875" style="1" customWidth="1"/>
    <col min="3060" max="3060" width="4.42578125" style="1" customWidth="1"/>
    <col min="3061" max="3061" width="14.7109375" style="1" customWidth="1"/>
    <col min="3062" max="3062" width="10" style="1" customWidth="1"/>
    <col min="3063" max="3063" width="10.140625" style="1" customWidth="1"/>
    <col min="3064" max="3064" width="10" style="1" customWidth="1"/>
    <col min="3065" max="3065" width="9.42578125" style="1" customWidth="1"/>
    <col min="3066" max="3066" width="10.28515625" style="1" customWidth="1"/>
    <col min="3067" max="3068" width="8.85546875" style="1" customWidth="1"/>
    <col min="3069" max="3069" width="20.28515625" style="1" customWidth="1"/>
    <col min="3070" max="3070" width="9.140625" style="1"/>
    <col min="3071" max="3071" width="14" style="1" customWidth="1"/>
    <col min="3072" max="3073" width="9.140625" style="1"/>
    <col min="3074" max="3074" width="12" style="1" customWidth="1"/>
    <col min="3075" max="3081" width="9.140625" style="1"/>
    <col min="3082" max="3082" width="34.85546875" style="1" customWidth="1"/>
    <col min="3083" max="3310" width="9.140625" style="1"/>
    <col min="3311" max="3312" width="22.42578125" style="1" customWidth="1"/>
    <col min="3313" max="3313" width="21.7109375" style="1" customWidth="1"/>
    <col min="3314" max="3314" width="17.85546875" style="1" customWidth="1"/>
    <col min="3315" max="3315" width="41.85546875" style="1" customWidth="1"/>
    <col min="3316" max="3316" width="4.42578125" style="1" customWidth="1"/>
    <col min="3317" max="3317" width="14.7109375" style="1" customWidth="1"/>
    <col min="3318" max="3318" width="10" style="1" customWidth="1"/>
    <col min="3319" max="3319" width="10.140625" style="1" customWidth="1"/>
    <col min="3320" max="3320" width="10" style="1" customWidth="1"/>
    <col min="3321" max="3321" width="9.42578125" style="1" customWidth="1"/>
    <col min="3322" max="3322" width="10.28515625" style="1" customWidth="1"/>
    <col min="3323" max="3324" width="8.85546875" style="1" customWidth="1"/>
    <col min="3325" max="3325" width="20.28515625" style="1" customWidth="1"/>
    <col min="3326" max="3326" width="9.140625" style="1"/>
    <col min="3327" max="3327" width="14" style="1" customWidth="1"/>
    <col min="3328" max="3329" width="9.140625" style="1"/>
    <col min="3330" max="3330" width="12" style="1" customWidth="1"/>
    <col min="3331" max="3337" width="9.140625" style="1"/>
    <col min="3338" max="3338" width="34.85546875" style="1" customWidth="1"/>
    <col min="3339" max="3566" width="9.140625" style="1"/>
    <col min="3567" max="3568" width="22.42578125" style="1" customWidth="1"/>
    <col min="3569" max="3569" width="21.7109375" style="1" customWidth="1"/>
    <col min="3570" max="3570" width="17.85546875" style="1" customWidth="1"/>
    <col min="3571" max="3571" width="41.85546875" style="1" customWidth="1"/>
    <col min="3572" max="3572" width="4.42578125" style="1" customWidth="1"/>
    <col min="3573" max="3573" width="14.7109375" style="1" customWidth="1"/>
    <col min="3574" max="3574" width="10" style="1" customWidth="1"/>
    <col min="3575" max="3575" width="10.140625" style="1" customWidth="1"/>
    <col min="3576" max="3576" width="10" style="1" customWidth="1"/>
    <col min="3577" max="3577" width="9.42578125" style="1" customWidth="1"/>
    <col min="3578" max="3578" width="10.28515625" style="1" customWidth="1"/>
    <col min="3579" max="3580" width="8.85546875" style="1" customWidth="1"/>
    <col min="3581" max="3581" width="20.28515625" style="1" customWidth="1"/>
    <col min="3582" max="3582" width="9.140625" style="1"/>
    <col min="3583" max="3583" width="14" style="1" customWidth="1"/>
    <col min="3584" max="3585" width="9.140625" style="1"/>
    <col min="3586" max="3586" width="12" style="1" customWidth="1"/>
    <col min="3587" max="3593" width="9.140625" style="1"/>
    <col min="3594" max="3594" width="34.85546875" style="1" customWidth="1"/>
    <col min="3595" max="3822" width="9.140625" style="1"/>
    <col min="3823" max="3824" width="22.42578125" style="1" customWidth="1"/>
    <col min="3825" max="3825" width="21.7109375" style="1" customWidth="1"/>
    <col min="3826" max="3826" width="17.85546875" style="1" customWidth="1"/>
    <col min="3827" max="3827" width="41.85546875" style="1" customWidth="1"/>
    <col min="3828" max="3828" width="4.42578125" style="1" customWidth="1"/>
    <col min="3829" max="3829" width="14.7109375" style="1" customWidth="1"/>
    <col min="3830" max="3830" width="10" style="1" customWidth="1"/>
    <col min="3831" max="3831" width="10.140625" style="1" customWidth="1"/>
    <col min="3832" max="3832" width="10" style="1" customWidth="1"/>
    <col min="3833" max="3833" width="9.42578125" style="1" customWidth="1"/>
    <col min="3834" max="3834" width="10.28515625" style="1" customWidth="1"/>
    <col min="3835" max="3836" width="8.85546875" style="1" customWidth="1"/>
    <col min="3837" max="3837" width="20.28515625" style="1" customWidth="1"/>
    <col min="3838" max="3838" width="9.140625" style="1"/>
    <col min="3839" max="3839" width="14" style="1" customWidth="1"/>
    <col min="3840" max="3841" width="9.140625" style="1"/>
    <col min="3842" max="3842" width="12" style="1" customWidth="1"/>
    <col min="3843" max="3849" width="9.140625" style="1"/>
    <col min="3850" max="3850" width="34.85546875" style="1" customWidth="1"/>
    <col min="3851" max="4078" width="9.140625" style="1"/>
    <col min="4079" max="4080" width="22.42578125" style="1" customWidth="1"/>
    <col min="4081" max="4081" width="21.7109375" style="1" customWidth="1"/>
    <col min="4082" max="4082" width="17.85546875" style="1" customWidth="1"/>
    <col min="4083" max="4083" width="41.85546875" style="1" customWidth="1"/>
    <col min="4084" max="4084" width="4.42578125" style="1" customWidth="1"/>
    <col min="4085" max="4085" width="14.7109375" style="1" customWidth="1"/>
    <col min="4086" max="4086" width="10" style="1" customWidth="1"/>
    <col min="4087" max="4087" width="10.140625" style="1" customWidth="1"/>
    <col min="4088" max="4088" width="10" style="1" customWidth="1"/>
    <col min="4089" max="4089" width="9.42578125" style="1" customWidth="1"/>
    <col min="4090" max="4090" width="10.28515625" style="1" customWidth="1"/>
    <col min="4091" max="4092" width="8.85546875" style="1" customWidth="1"/>
    <col min="4093" max="4093" width="20.28515625" style="1" customWidth="1"/>
    <col min="4094" max="4094" width="9.140625" style="1"/>
    <col min="4095" max="4095" width="14" style="1" customWidth="1"/>
    <col min="4096" max="4097" width="9.140625" style="1"/>
    <col min="4098" max="4098" width="12" style="1" customWidth="1"/>
    <col min="4099" max="4105" width="9.140625" style="1"/>
    <col min="4106" max="4106" width="34.85546875" style="1" customWidth="1"/>
    <col min="4107" max="4334" width="9.140625" style="1"/>
    <col min="4335" max="4336" width="22.42578125" style="1" customWidth="1"/>
    <col min="4337" max="4337" width="21.7109375" style="1" customWidth="1"/>
    <col min="4338" max="4338" width="17.85546875" style="1" customWidth="1"/>
    <col min="4339" max="4339" width="41.85546875" style="1" customWidth="1"/>
    <col min="4340" max="4340" width="4.42578125" style="1" customWidth="1"/>
    <col min="4341" max="4341" width="14.7109375" style="1" customWidth="1"/>
    <col min="4342" max="4342" width="10" style="1" customWidth="1"/>
    <col min="4343" max="4343" width="10.140625" style="1" customWidth="1"/>
    <col min="4344" max="4344" width="10" style="1" customWidth="1"/>
    <col min="4345" max="4345" width="9.42578125" style="1" customWidth="1"/>
    <col min="4346" max="4346" width="10.28515625" style="1" customWidth="1"/>
    <col min="4347" max="4348" width="8.85546875" style="1" customWidth="1"/>
    <col min="4349" max="4349" width="20.28515625" style="1" customWidth="1"/>
    <col min="4350" max="4350" width="9.140625" style="1"/>
    <col min="4351" max="4351" width="14" style="1" customWidth="1"/>
    <col min="4352" max="4353" width="9.140625" style="1"/>
    <col min="4354" max="4354" width="12" style="1" customWidth="1"/>
    <col min="4355" max="4361" width="9.140625" style="1"/>
    <col min="4362" max="4362" width="34.85546875" style="1" customWidth="1"/>
    <col min="4363" max="4590" width="9.140625" style="1"/>
    <col min="4591" max="4592" width="22.42578125" style="1" customWidth="1"/>
    <col min="4593" max="4593" width="21.7109375" style="1" customWidth="1"/>
    <col min="4594" max="4594" width="17.85546875" style="1" customWidth="1"/>
    <col min="4595" max="4595" width="41.85546875" style="1" customWidth="1"/>
    <col min="4596" max="4596" width="4.42578125" style="1" customWidth="1"/>
    <col min="4597" max="4597" width="14.7109375" style="1" customWidth="1"/>
    <col min="4598" max="4598" width="10" style="1" customWidth="1"/>
    <col min="4599" max="4599" width="10.140625" style="1" customWidth="1"/>
    <col min="4600" max="4600" width="10" style="1" customWidth="1"/>
    <col min="4601" max="4601" width="9.42578125" style="1" customWidth="1"/>
    <col min="4602" max="4602" width="10.28515625" style="1" customWidth="1"/>
    <col min="4603" max="4604" width="8.85546875" style="1" customWidth="1"/>
    <col min="4605" max="4605" width="20.28515625" style="1" customWidth="1"/>
    <col min="4606" max="4606" width="9.140625" style="1"/>
    <col min="4607" max="4607" width="14" style="1" customWidth="1"/>
    <col min="4608" max="4609" width="9.140625" style="1"/>
    <col min="4610" max="4610" width="12" style="1" customWidth="1"/>
    <col min="4611" max="4617" width="9.140625" style="1"/>
    <col min="4618" max="4618" width="34.85546875" style="1" customWidth="1"/>
    <col min="4619" max="4846" width="9.140625" style="1"/>
    <col min="4847" max="4848" width="22.42578125" style="1" customWidth="1"/>
    <col min="4849" max="4849" width="21.7109375" style="1" customWidth="1"/>
    <col min="4850" max="4850" width="17.85546875" style="1" customWidth="1"/>
    <col min="4851" max="4851" width="41.85546875" style="1" customWidth="1"/>
    <col min="4852" max="4852" width="4.42578125" style="1" customWidth="1"/>
    <col min="4853" max="4853" width="14.7109375" style="1" customWidth="1"/>
    <col min="4854" max="4854" width="10" style="1" customWidth="1"/>
    <col min="4855" max="4855" width="10.140625" style="1" customWidth="1"/>
    <col min="4856" max="4856" width="10" style="1" customWidth="1"/>
    <col min="4857" max="4857" width="9.42578125" style="1" customWidth="1"/>
    <col min="4858" max="4858" width="10.28515625" style="1" customWidth="1"/>
    <col min="4859" max="4860" width="8.85546875" style="1" customWidth="1"/>
    <col min="4861" max="4861" width="20.28515625" style="1" customWidth="1"/>
    <col min="4862" max="4862" width="9.140625" style="1"/>
    <col min="4863" max="4863" width="14" style="1" customWidth="1"/>
    <col min="4864" max="4865" width="9.140625" style="1"/>
    <col min="4866" max="4866" width="12" style="1" customWidth="1"/>
    <col min="4867" max="4873" width="9.140625" style="1"/>
    <col min="4874" max="4874" width="34.85546875" style="1" customWidth="1"/>
    <col min="4875" max="5102" width="9.140625" style="1"/>
    <col min="5103" max="5104" width="22.42578125" style="1" customWidth="1"/>
    <col min="5105" max="5105" width="21.7109375" style="1" customWidth="1"/>
    <col min="5106" max="5106" width="17.85546875" style="1" customWidth="1"/>
    <col min="5107" max="5107" width="41.85546875" style="1" customWidth="1"/>
    <col min="5108" max="5108" width="4.42578125" style="1" customWidth="1"/>
    <col min="5109" max="5109" width="14.7109375" style="1" customWidth="1"/>
    <col min="5110" max="5110" width="10" style="1" customWidth="1"/>
    <col min="5111" max="5111" width="10.140625" style="1" customWidth="1"/>
    <col min="5112" max="5112" width="10" style="1" customWidth="1"/>
    <col min="5113" max="5113" width="9.42578125" style="1" customWidth="1"/>
    <col min="5114" max="5114" width="10.28515625" style="1" customWidth="1"/>
    <col min="5115" max="5116" width="8.85546875" style="1" customWidth="1"/>
    <col min="5117" max="5117" width="20.28515625" style="1" customWidth="1"/>
    <col min="5118" max="5118" width="9.140625" style="1"/>
    <col min="5119" max="5119" width="14" style="1" customWidth="1"/>
    <col min="5120" max="5121" width="9.140625" style="1"/>
    <col min="5122" max="5122" width="12" style="1" customWidth="1"/>
    <col min="5123" max="5129" width="9.140625" style="1"/>
    <col min="5130" max="5130" width="34.85546875" style="1" customWidth="1"/>
    <col min="5131" max="5358" width="9.140625" style="1"/>
    <col min="5359" max="5360" width="22.42578125" style="1" customWidth="1"/>
    <col min="5361" max="5361" width="21.7109375" style="1" customWidth="1"/>
    <col min="5362" max="5362" width="17.85546875" style="1" customWidth="1"/>
    <col min="5363" max="5363" width="41.85546875" style="1" customWidth="1"/>
    <col min="5364" max="5364" width="4.42578125" style="1" customWidth="1"/>
    <col min="5365" max="5365" width="14.7109375" style="1" customWidth="1"/>
    <col min="5366" max="5366" width="10" style="1" customWidth="1"/>
    <col min="5367" max="5367" width="10.140625" style="1" customWidth="1"/>
    <col min="5368" max="5368" width="10" style="1" customWidth="1"/>
    <col min="5369" max="5369" width="9.42578125" style="1" customWidth="1"/>
    <col min="5370" max="5370" width="10.28515625" style="1" customWidth="1"/>
    <col min="5371" max="5372" width="8.85546875" style="1" customWidth="1"/>
    <col min="5373" max="5373" width="20.28515625" style="1" customWidth="1"/>
    <col min="5374" max="5374" width="9.140625" style="1"/>
    <col min="5375" max="5375" width="14" style="1" customWidth="1"/>
    <col min="5376" max="5377" width="9.140625" style="1"/>
    <col min="5378" max="5378" width="12" style="1" customWidth="1"/>
    <col min="5379" max="5385" width="9.140625" style="1"/>
    <col min="5386" max="5386" width="34.85546875" style="1" customWidth="1"/>
    <col min="5387" max="5614" width="9.140625" style="1"/>
    <col min="5615" max="5616" width="22.42578125" style="1" customWidth="1"/>
    <col min="5617" max="5617" width="21.7109375" style="1" customWidth="1"/>
    <col min="5618" max="5618" width="17.85546875" style="1" customWidth="1"/>
    <col min="5619" max="5619" width="41.85546875" style="1" customWidth="1"/>
    <col min="5620" max="5620" width="4.42578125" style="1" customWidth="1"/>
    <col min="5621" max="5621" width="14.7109375" style="1" customWidth="1"/>
    <col min="5622" max="5622" width="10" style="1" customWidth="1"/>
    <col min="5623" max="5623" width="10.140625" style="1" customWidth="1"/>
    <col min="5624" max="5624" width="10" style="1" customWidth="1"/>
    <col min="5625" max="5625" width="9.42578125" style="1" customWidth="1"/>
    <col min="5626" max="5626" width="10.28515625" style="1" customWidth="1"/>
    <col min="5627" max="5628" width="8.85546875" style="1" customWidth="1"/>
    <col min="5629" max="5629" width="20.28515625" style="1" customWidth="1"/>
    <col min="5630" max="5630" width="9.140625" style="1"/>
    <col min="5631" max="5631" width="14" style="1" customWidth="1"/>
    <col min="5632" max="5633" width="9.140625" style="1"/>
    <col min="5634" max="5634" width="12" style="1" customWidth="1"/>
    <col min="5635" max="5641" width="9.140625" style="1"/>
    <col min="5642" max="5642" width="34.85546875" style="1" customWidth="1"/>
    <col min="5643" max="5870" width="9.140625" style="1"/>
    <col min="5871" max="5872" width="22.42578125" style="1" customWidth="1"/>
    <col min="5873" max="5873" width="21.7109375" style="1" customWidth="1"/>
    <col min="5874" max="5874" width="17.85546875" style="1" customWidth="1"/>
    <col min="5875" max="5875" width="41.85546875" style="1" customWidth="1"/>
    <col min="5876" max="5876" width="4.42578125" style="1" customWidth="1"/>
    <col min="5877" max="5877" width="14.7109375" style="1" customWidth="1"/>
    <col min="5878" max="5878" width="10" style="1" customWidth="1"/>
    <col min="5879" max="5879" width="10.140625" style="1" customWidth="1"/>
    <col min="5880" max="5880" width="10" style="1" customWidth="1"/>
    <col min="5881" max="5881" width="9.42578125" style="1" customWidth="1"/>
    <col min="5882" max="5882" width="10.28515625" style="1" customWidth="1"/>
    <col min="5883" max="5884" width="8.85546875" style="1" customWidth="1"/>
    <col min="5885" max="5885" width="20.28515625" style="1" customWidth="1"/>
    <col min="5886" max="5886" width="9.140625" style="1"/>
    <col min="5887" max="5887" width="14" style="1" customWidth="1"/>
    <col min="5888" max="5889" width="9.140625" style="1"/>
    <col min="5890" max="5890" width="12" style="1" customWidth="1"/>
    <col min="5891" max="5897" width="9.140625" style="1"/>
    <col min="5898" max="5898" width="34.85546875" style="1" customWidth="1"/>
    <col min="5899" max="6126" width="9.140625" style="1"/>
    <col min="6127" max="6128" width="22.42578125" style="1" customWidth="1"/>
    <col min="6129" max="6129" width="21.7109375" style="1" customWidth="1"/>
    <col min="6130" max="6130" width="17.85546875" style="1" customWidth="1"/>
    <col min="6131" max="6131" width="41.85546875" style="1" customWidth="1"/>
    <col min="6132" max="6132" width="4.42578125" style="1" customWidth="1"/>
    <col min="6133" max="6133" width="14.7109375" style="1" customWidth="1"/>
    <col min="6134" max="6134" width="10" style="1" customWidth="1"/>
    <col min="6135" max="6135" width="10.140625" style="1" customWidth="1"/>
    <col min="6136" max="6136" width="10" style="1" customWidth="1"/>
    <col min="6137" max="6137" width="9.42578125" style="1" customWidth="1"/>
    <col min="6138" max="6138" width="10.28515625" style="1" customWidth="1"/>
    <col min="6139" max="6140" width="8.85546875" style="1" customWidth="1"/>
    <col min="6141" max="6141" width="20.28515625" style="1" customWidth="1"/>
    <col min="6142" max="6142" width="9.140625" style="1"/>
    <col min="6143" max="6143" width="14" style="1" customWidth="1"/>
    <col min="6144" max="6145" width="9.140625" style="1"/>
    <col min="6146" max="6146" width="12" style="1" customWidth="1"/>
    <col min="6147" max="6153" width="9.140625" style="1"/>
    <col min="6154" max="6154" width="34.85546875" style="1" customWidth="1"/>
    <col min="6155" max="6382" width="9.140625" style="1"/>
    <col min="6383" max="6384" width="22.42578125" style="1" customWidth="1"/>
    <col min="6385" max="6385" width="21.7109375" style="1" customWidth="1"/>
    <col min="6386" max="6386" width="17.85546875" style="1" customWidth="1"/>
    <col min="6387" max="6387" width="41.85546875" style="1" customWidth="1"/>
    <col min="6388" max="6388" width="4.42578125" style="1" customWidth="1"/>
    <col min="6389" max="6389" width="14.7109375" style="1" customWidth="1"/>
    <col min="6390" max="6390" width="10" style="1" customWidth="1"/>
    <col min="6391" max="6391" width="10.140625" style="1" customWidth="1"/>
    <col min="6392" max="6392" width="10" style="1" customWidth="1"/>
    <col min="6393" max="6393" width="9.42578125" style="1" customWidth="1"/>
    <col min="6394" max="6394" width="10.28515625" style="1" customWidth="1"/>
    <col min="6395" max="6396" width="8.85546875" style="1" customWidth="1"/>
    <col min="6397" max="6397" width="20.28515625" style="1" customWidth="1"/>
    <col min="6398" max="6398" width="9.140625" style="1"/>
    <col min="6399" max="6399" width="14" style="1" customWidth="1"/>
    <col min="6400" max="6401" width="9.140625" style="1"/>
    <col min="6402" max="6402" width="12" style="1" customWidth="1"/>
    <col min="6403" max="6409" width="9.140625" style="1"/>
    <col min="6410" max="6410" width="34.85546875" style="1" customWidth="1"/>
    <col min="6411" max="6638" width="9.140625" style="1"/>
    <col min="6639" max="6640" width="22.42578125" style="1" customWidth="1"/>
    <col min="6641" max="6641" width="21.7109375" style="1" customWidth="1"/>
    <col min="6642" max="6642" width="17.85546875" style="1" customWidth="1"/>
    <col min="6643" max="6643" width="41.85546875" style="1" customWidth="1"/>
    <col min="6644" max="6644" width="4.42578125" style="1" customWidth="1"/>
    <col min="6645" max="6645" width="14.7109375" style="1" customWidth="1"/>
    <col min="6646" max="6646" width="10" style="1" customWidth="1"/>
    <col min="6647" max="6647" width="10.140625" style="1" customWidth="1"/>
    <col min="6648" max="6648" width="10" style="1" customWidth="1"/>
    <col min="6649" max="6649" width="9.42578125" style="1" customWidth="1"/>
    <col min="6650" max="6650" width="10.28515625" style="1" customWidth="1"/>
    <col min="6651" max="6652" width="8.85546875" style="1" customWidth="1"/>
    <col min="6653" max="6653" width="20.28515625" style="1" customWidth="1"/>
    <col min="6654" max="6654" width="9.140625" style="1"/>
    <col min="6655" max="6655" width="14" style="1" customWidth="1"/>
    <col min="6656" max="6657" width="9.140625" style="1"/>
    <col min="6658" max="6658" width="12" style="1" customWidth="1"/>
    <col min="6659" max="6665" width="9.140625" style="1"/>
    <col min="6666" max="6666" width="34.85546875" style="1" customWidth="1"/>
    <col min="6667" max="6894" width="9.140625" style="1"/>
    <col min="6895" max="6896" width="22.42578125" style="1" customWidth="1"/>
    <col min="6897" max="6897" width="21.7109375" style="1" customWidth="1"/>
    <col min="6898" max="6898" width="17.85546875" style="1" customWidth="1"/>
    <col min="6899" max="6899" width="41.85546875" style="1" customWidth="1"/>
    <col min="6900" max="6900" width="4.42578125" style="1" customWidth="1"/>
    <col min="6901" max="6901" width="14.7109375" style="1" customWidth="1"/>
    <col min="6902" max="6902" width="10" style="1" customWidth="1"/>
    <col min="6903" max="6903" width="10.140625" style="1" customWidth="1"/>
    <col min="6904" max="6904" width="10" style="1" customWidth="1"/>
    <col min="6905" max="6905" width="9.42578125" style="1" customWidth="1"/>
    <col min="6906" max="6906" width="10.28515625" style="1" customWidth="1"/>
    <col min="6907" max="6908" width="8.85546875" style="1" customWidth="1"/>
    <col min="6909" max="6909" width="20.28515625" style="1" customWidth="1"/>
    <col min="6910" max="6910" width="9.140625" style="1"/>
    <col min="6911" max="6911" width="14" style="1" customWidth="1"/>
    <col min="6912" max="6913" width="9.140625" style="1"/>
    <col min="6914" max="6914" width="12" style="1" customWidth="1"/>
    <col min="6915" max="6921" width="9.140625" style="1"/>
    <col min="6922" max="6922" width="34.85546875" style="1" customWidth="1"/>
    <col min="6923" max="7150" width="9.140625" style="1"/>
    <col min="7151" max="7152" width="22.42578125" style="1" customWidth="1"/>
    <col min="7153" max="7153" width="21.7109375" style="1" customWidth="1"/>
    <col min="7154" max="7154" width="17.85546875" style="1" customWidth="1"/>
    <col min="7155" max="7155" width="41.85546875" style="1" customWidth="1"/>
    <col min="7156" max="7156" width="4.42578125" style="1" customWidth="1"/>
    <col min="7157" max="7157" width="14.7109375" style="1" customWidth="1"/>
    <col min="7158" max="7158" width="10" style="1" customWidth="1"/>
    <col min="7159" max="7159" width="10.140625" style="1" customWidth="1"/>
    <col min="7160" max="7160" width="10" style="1" customWidth="1"/>
    <col min="7161" max="7161" width="9.42578125" style="1" customWidth="1"/>
    <col min="7162" max="7162" width="10.28515625" style="1" customWidth="1"/>
    <col min="7163" max="7164" width="8.85546875" style="1" customWidth="1"/>
    <col min="7165" max="7165" width="20.28515625" style="1" customWidth="1"/>
    <col min="7166" max="7166" width="9.140625" style="1"/>
    <col min="7167" max="7167" width="14" style="1" customWidth="1"/>
    <col min="7168" max="7169" width="9.140625" style="1"/>
    <col min="7170" max="7170" width="12" style="1" customWidth="1"/>
    <col min="7171" max="7177" width="9.140625" style="1"/>
    <col min="7178" max="7178" width="34.85546875" style="1" customWidth="1"/>
    <col min="7179" max="7406" width="9.140625" style="1"/>
    <col min="7407" max="7408" width="22.42578125" style="1" customWidth="1"/>
    <col min="7409" max="7409" width="21.7109375" style="1" customWidth="1"/>
    <col min="7410" max="7410" width="17.85546875" style="1" customWidth="1"/>
    <col min="7411" max="7411" width="41.85546875" style="1" customWidth="1"/>
    <col min="7412" max="7412" width="4.42578125" style="1" customWidth="1"/>
    <col min="7413" max="7413" width="14.7109375" style="1" customWidth="1"/>
    <col min="7414" max="7414" width="10" style="1" customWidth="1"/>
    <col min="7415" max="7415" width="10.140625" style="1" customWidth="1"/>
    <col min="7416" max="7416" width="10" style="1" customWidth="1"/>
    <col min="7417" max="7417" width="9.42578125" style="1" customWidth="1"/>
    <col min="7418" max="7418" width="10.28515625" style="1" customWidth="1"/>
    <col min="7419" max="7420" width="8.85546875" style="1" customWidth="1"/>
    <col min="7421" max="7421" width="20.28515625" style="1" customWidth="1"/>
    <col min="7422" max="7422" width="9.140625" style="1"/>
    <col min="7423" max="7423" width="14" style="1" customWidth="1"/>
    <col min="7424" max="7425" width="9.140625" style="1"/>
    <col min="7426" max="7426" width="12" style="1" customWidth="1"/>
    <col min="7427" max="7433" width="9.140625" style="1"/>
    <col min="7434" max="7434" width="34.85546875" style="1" customWidth="1"/>
    <col min="7435" max="7662" width="9.140625" style="1"/>
    <col min="7663" max="7664" width="22.42578125" style="1" customWidth="1"/>
    <col min="7665" max="7665" width="21.7109375" style="1" customWidth="1"/>
    <col min="7666" max="7666" width="17.85546875" style="1" customWidth="1"/>
    <col min="7667" max="7667" width="41.85546875" style="1" customWidth="1"/>
    <col min="7668" max="7668" width="4.42578125" style="1" customWidth="1"/>
    <col min="7669" max="7669" width="14.7109375" style="1" customWidth="1"/>
    <col min="7670" max="7670" width="10" style="1" customWidth="1"/>
    <col min="7671" max="7671" width="10.140625" style="1" customWidth="1"/>
    <col min="7672" max="7672" width="10" style="1" customWidth="1"/>
    <col min="7673" max="7673" width="9.42578125" style="1" customWidth="1"/>
    <col min="7674" max="7674" width="10.28515625" style="1" customWidth="1"/>
    <col min="7675" max="7676" width="8.85546875" style="1" customWidth="1"/>
    <col min="7677" max="7677" width="20.28515625" style="1" customWidth="1"/>
    <col min="7678" max="7678" width="9.140625" style="1"/>
    <col min="7679" max="7679" width="14" style="1" customWidth="1"/>
    <col min="7680" max="7681" width="9.140625" style="1"/>
    <col min="7682" max="7682" width="12" style="1" customWidth="1"/>
    <col min="7683" max="7689" width="9.140625" style="1"/>
    <col min="7690" max="7690" width="34.85546875" style="1" customWidth="1"/>
    <col min="7691" max="7918" width="9.140625" style="1"/>
    <col min="7919" max="7920" width="22.42578125" style="1" customWidth="1"/>
    <col min="7921" max="7921" width="21.7109375" style="1" customWidth="1"/>
    <col min="7922" max="7922" width="17.85546875" style="1" customWidth="1"/>
    <col min="7923" max="7923" width="41.85546875" style="1" customWidth="1"/>
    <col min="7924" max="7924" width="4.42578125" style="1" customWidth="1"/>
    <col min="7925" max="7925" width="14.7109375" style="1" customWidth="1"/>
    <col min="7926" max="7926" width="10" style="1" customWidth="1"/>
    <col min="7927" max="7927" width="10.140625" style="1" customWidth="1"/>
    <col min="7928" max="7928" width="10" style="1" customWidth="1"/>
    <col min="7929" max="7929" width="9.42578125" style="1" customWidth="1"/>
    <col min="7930" max="7930" width="10.28515625" style="1" customWidth="1"/>
    <col min="7931" max="7932" width="8.85546875" style="1" customWidth="1"/>
    <col min="7933" max="7933" width="20.28515625" style="1" customWidth="1"/>
    <col min="7934" max="7934" width="9.140625" style="1"/>
    <col min="7935" max="7935" width="14" style="1" customWidth="1"/>
    <col min="7936" max="7937" width="9.140625" style="1"/>
    <col min="7938" max="7938" width="12" style="1" customWidth="1"/>
    <col min="7939" max="7945" width="9.140625" style="1"/>
    <col min="7946" max="7946" width="34.85546875" style="1" customWidth="1"/>
    <col min="7947" max="8174" width="9.140625" style="1"/>
    <col min="8175" max="8176" width="22.42578125" style="1" customWidth="1"/>
    <col min="8177" max="8177" width="21.7109375" style="1" customWidth="1"/>
    <col min="8178" max="8178" width="17.85546875" style="1" customWidth="1"/>
    <col min="8179" max="8179" width="41.85546875" style="1" customWidth="1"/>
    <col min="8180" max="8180" width="4.42578125" style="1" customWidth="1"/>
    <col min="8181" max="8181" width="14.7109375" style="1" customWidth="1"/>
    <col min="8182" max="8182" width="10" style="1" customWidth="1"/>
    <col min="8183" max="8183" width="10.140625" style="1" customWidth="1"/>
    <col min="8184" max="8184" width="10" style="1" customWidth="1"/>
    <col min="8185" max="8185" width="9.42578125" style="1" customWidth="1"/>
    <col min="8186" max="8186" width="10.28515625" style="1" customWidth="1"/>
    <col min="8187" max="8188" width="8.85546875" style="1" customWidth="1"/>
    <col min="8189" max="8189" width="20.28515625" style="1" customWidth="1"/>
    <col min="8190" max="8190" width="9.140625" style="1"/>
    <col min="8191" max="8191" width="14" style="1" customWidth="1"/>
    <col min="8192" max="8193" width="9.140625" style="1"/>
    <col min="8194" max="8194" width="12" style="1" customWidth="1"/>
    <col min="8195" max="8201" width="9.140625" style="1"/>
    <col min="8202" max="8202" width="34.85546875" style="1" customWidth="1"/>
    <col min="8203" max="8430" width="9.140625" style="1"/>
    <col min="8431" max="8432" width="22.42578125" style="1" customWidth="1"/>
    <col min="8433" max="8433" width="21.7109375" style="1" customWidth="1"/>
    <col min="8434" max="8434" width="17.85546875" style="1" customWidth="1"/>
    <col min="8435" max="8435" width="41.85546875" style="1" customWidth="1"/>
    <col min="8436" max="8436" width="4.42578125" style="1" customWidth="1"/>
    <col min="8437" max="8437" width="14.7109375" style="1" customWidth="1"/>
    <col min="8438" max="8438" width="10" style="1" customWidth="1"/>
    <col min="8439" max="8439" width="10.140625" style="1" customWidth="1"/>
    <col min="8440" max="8440" width="10" style="1" customWidth="1"/>
    <col min="8441" max="8441" width="9.42578125" style="1" customWidth="1"/>
    <col min="8442" max="8442" width="10.28515625" style="1" customWidth="1"/>
    <col min="8443" max="8444" width="8.85546875" style="1" customWidth="1"/>
    <col min="8445" max="8445" width="20.28515625" style="1" customWidth="1"/>
    <col min="8446" max="8446" width="9.140625" style="1"/>
    <col min="8447" max="8447" width="14" style="1" customWidth="1"/>
    <col min="8448" max="8449" width="9.140625" style="1"/>
    <col min="8450" max="8450" width="12" style="1" customWidth="1"/>
    <col min="8451" max="8457" width="9.140625" style="1"/>
    <col min="8458" max="8458" width="34.85546875" style="1" customWidth="1"/>
    <col min="8459" max="8686" width="9.140625" style="1"/>
    <col min="8687" max="8688" width="22.42578125" style="1" customWidth="1"/>
    <col min="8689" max="8689" width="21.7109375" style="1" customWidth="1"/>
    <col min="8690" max="8690" width="17.85546875" style="1" customWidth="1"/>
    <col min="8691" max="8691" width="41.85546875" style="1" customWidth="1"/>
    <col min="8692" max="8692" width="4.42578125" style="1" customWidth="1"/>
    <col min="8693" max="8693" width="14.7109375" style="1" customWidth="1"/>
    <col min="8694" max="8694" width="10" style="1" customWidth="1"/>
    <col min="8695" max="8695" width="10.140625" style="1" customWidth="1"/>
    <col min="8696" max="8696" width="10" style="1" customWidth="1"/>
    <col min="8697" max="8697" width="9.42578125" style="1" customWidth="1"/>
    <col min="8698" max="8698" width="10.28515625" style="1" customWidth="1"/>
    <col min="8699" max="8700" width="8.85546875" style="1" customWidth="1"/>
    <col min="8701" max="8701" width="20.28515625" style="1" customWidth="1"/>
    <col min="8702" max="8702" width="9.140625" style="1"/>
    <col min="8703" max="8703" width="14" style="1" customWidth="1"/>
    <col min="8704" max="8705" width="9.140625" style="1"/>
    <col min="8706" max="8706" width="12" style="1" customWidth="1"/>
    <col min="8707" max="8713" width="9.140625" style="1"/>
    <col min="8714" max="8714" width="34.85546875" style="1" customWidth="1"/>
    <col min="8715" max="8942" width="9.140625" style="1"/>
    <col min="8943" max="8944" width="22.42578125" style="1" customWidth="1"/>
    <col min="8945" max="8945" width="21.7109375" style="1" customWidth="1"/>
    <col min="8946" max="8946" width="17.85546875" style="1" customWidth="1"/>
    <col min="8947" max="8947" width="41.85546875" style="1" customWidth="1"/>
    <col min="8948" max="8948" width="4.42578125" style="1" customWidth="1"/>
    <col min="8949" max="8949" width="14.7109375" style="1" customWidth="1"/>
    <col min="8950" max="8950" width="10" style="1" customWidth="1"/>
    <col min="8951" max="8951" width="10.140625" style="1" customWidth="1"/>
    <col min="8952" max="8952" width="10" style="1" customWidth="1"/>
    <col min="8953" max="8953" width="9.42578125" style="1" customWidth="1"/>
    <col min="8954" max="8954" width="10.28515625" style="1" customWidth="1"/>
    <col min="8955" max="8956" width="8.85546875" style="1" customWidth="1"/>
    <col min="8957" max="8957" width="20.28515625" style="1" customWidth="1"/>
    <col min="8958" max="8958" width="9.140625" style="1"/>
    <col min="8959" max="8959" width="14" style="1" customWidth="1"/>
    <col min="8960" max="8961" width="9.140625" style="1"/>
    <col min="8962" max="8962" width="12" style="1" customWidth="1"/>
    <col min="8963" max="8969" width="9.140625" style="1"/>
    <col min="8970" max="8970" width="34.85546875" style="1" customWidth="1"/>
    <col min="8971" max="9198" width="9.140625" style="1"/>
    <col min="9199" max="9200" width="22.42578125" style="1" customWidth="1"/>
    <col min="9201" max="9201" width="21.7109375" style="1" customWidth="1"/>
    <col min="9202" max="9202" width="17.85546875" style="1" customWidth="1"/>
    <col min="9203" max="9203" width="41.85546875" style="1" customWidth="1"/>
    <col min="9204" max="9204" width="4.42578125" style="1" customWidth="1"/>
    <col min="9205" max="9205" width="14.7109375" style="1" customWidth="1"/>
    <col min="9206" max="9206" width="10" style="1" customWidth="1"/>
    <col min="9207" max="9207" width="10.140625" style="1" customWidth="1"/>
    <col min="9208" max="9208" width="10" style="1" customWidth="1"/>
    <col min="9209" max="9209" width="9.42578125" style="1" customWidth="1"/>
    <col min="9210" max="9210" width="10.28515625" style="1" customWidth="1"/>
    <col min="9211" max="9212" width="8.85546875" style="1" customWidth="1"/>
    <col min="9213" max="9213" width="20.28515625" style="1" customWidth="1"/>
    <col min="9214" max="9214" width="9.140625" style="1"/>
    <col min="9215" max="9215" width="14" style="1" customWidth="1"/>
    <col min="9216" max="9217" width="9.140625" style="1"/>
    <col min="9218" max="9218" width="12" style="1" customWidth="1"/>
    <col min="9219" max="9225" width="9.140625" style="1"/>
    <col min="9226" max="9226" width="34.85546875" style="1" customWidth="1"/>
    <col min="9227" max="9454" width="9.140625" style="1"/>
    <col min="9455" max="9456" width="22.42578125" style="1" customWidth="1"/>
    <col min="9457" max="9457" width="21.7109375" style="1" customWidth="1"/>
    <col min="9458" max="9458" width="17.85546875" style="1" customWidth="1"/>
    <col min="9459" max="9459" width="41.85546875" style="1" customWidth="1"/>
    <col min="9460" max="9460" width="4.42578125" style="1" customWidth="1"/>
    <col min="9461" max="9461" width="14.7109375" style="1" customWidth="1"/>
    <col min="9462" max="9462" width="10" style="1" customWidth="1"/>
    <col min="9463" max="9463" width="10.140625" style="1" customWidth="1"/>
    <col min="9464" max="9464" width="10" style="1" customWidth="1"/>
    <col min="9465" max="9465" width="9.42578125" style="1" customWidth="1"/>
    <col min="9466" max="9466" width="10.28515625" style="1" customWidth="1"/>
    <col min="9467" max="9468" width="8.85546875" style="1" customWidth="1"/>
    <col min="9469" max="9469" width="20.28515625" style="1" customWidth="1"/>
    <col min="9470" max="9470" width="9.140625" style="1"/>
    <col min="9471" max="9471" width="14" style="1" customWidth="1"/>
    <col min="9472" max="9473" width="9.140625" style="1"/>
    <col min="9474" max="9474" width="12" style="1" customWidth="1"/>
    <col min="9475" max="9481" width="9.140625" style="1"/>
    <col min="9482" max="9482" width="34.85546875" style="1" customWidth="1"/>
    <col min="9483" max="9710" width="9.140625" style="1"/>
    <col min="9711" max="9712" width="22.42578125" style="1" customWidth="1"/>
    <col min="9713" max="9713" width="21.7109375" style="1" customWidth="1"/>
    <col min="9714" max="9714" width="17.85546875" style="1" customWidth="1"/>
    <col min="9715" max="9715" width="41.85546875" style="1" customWidth="1"/>
    <col min="9716" max="9716" width="4.42578125" style="1" customWidth="1"/>
    <col min="9717" max="9717" width="14.7109375" style="1" customWidth="1"/>
    <col min="9718" max="9718" width="10" style="1" customWidth="1"/>
    <col min="9719" max="9719" width="10.140625" style="1" customWidth="1"/>
    <col min="9720" max="9720" width="10" style="1" customWidth="1"/>
    <col min="9721" max="9721" width="9.42578125" style="1" customWidth="1"/>
    <col min="9722" max="9722" width="10.28515625" style="1" customWidth="1"/>
    <col min="9723" max="9724" width="8.85546875" style="1" customWidth="1"/>
    <col min="9725" max="9725" width="20.28515625" style="1" customWidth="1"/>
    <col min="9726" max="9726" width="9.140625" style="1"/>
    <col min="9727" max="9727" width="14" style="1" customWidth="1"/>
    <col min="9728" max="9729" width="9.140625" style="1"/>
    <col min="9730" max="9730" width="12" style="1" customWidth="1"/>
    <col min="9731" max="9737" width="9.140625" style="1"/>
    <col min="9738" max="9738" width="34.85546875" style="1" customWidth="1"/>
    <col min="9739" max="9966" width="9.140625" style="1"/>
    <col min="9967" max="9968" width="22.42578125" style="1" customWidth="1"/>
    <col min="9969" max="9969" width="21.7109375" style="1" customWidth="1"/>
    <col min="9970" max="9970" width="17.85546875" style="1" customWidth="1"/>
    <col min="9971" max="9971" width="41.85546875" style="1" customWidth="1"/>
    <col min="9972" max="9972" width="4.42578125" style="1" customWidth="1"/>
    <col min="9973" max="9973" width="14.7109375" style="1" customWidth="1"/>
    <col min="9974" max="9974" width="10" style="1" customWidth="1"/>
    <col min="9975" max="9975" width="10.140625" style="1" customWidth="1"/>
    <col min="9976" max="9976" width="10" style="1" customWidth="1"/>
    <col min="9977" max="9977" width="9.42578125" style="1" customWidth="1"/>
    <col min="9978" max="9978" width="10.28515625" style="1" customWidth="1"/>
    <col min="9979" max="9980" width="8.85546875" style="1" customWidth="1"/>
    <col min="9981" max="9981" width="20.28515625" style="1" customWidth="1"/>
    <col min="9982" max="9982" width="9.140625" style="1"/>
    <col min="9983" max="9983" width="14" style="1" customWidth="1"/>
    <col min="9984" max="9985" width="9.140625" style="1"/>
    <col min="9986" max="9986" width="12" style="1" customWidth="1"/>
    <col min="9987" max="9993" width="9.140625" style="1"/>
    <col min="9994" max="9994" width="34.85546875" style="1" customWidth="1"/>
    <col min="9995" max="10222" width="9.140625" style="1"/>
    <col min="10223" max="10224" width="22.42578125" style="1" customWidth="1"/>
    <col min="10225" max="10225" width="21.7109375" style="1" customWidth="1"/>
    <col min="10226" max="10226" width="17.85546875" style="1" customWidth="1"/>
    <col min="10227" max="10227" width="41.85546875" style="1" customWidth="1"/>
    <col min="10228" max="10228" width="4.42578125" style="1" customWidth="1"/>
    <col min="10229" max="10229" width="14.7109375" style="1" customWidth="1"/>
    <col min="10230" max="10230" width="10" style="1" customWidth="1"/>
    <col min="10231" max="10231" width="10.140625" style="1" customWidth="1"/>
    <col min="10232" max="10232" width="10" style="1" customWidth="1"/>
    <col min="10233" max="10233" width="9.42578125" style="1" customWidth="1"/>
    <col min="10234" max="10234" width="10.28515625" style="1" customWidth="1"/>
    <col min="10235" max="10236" width="8.85546875" style="1" customWidth="1"/>
    <col min="10237" max="10237" width="20.28515625" style="1" customWidth="1"/>
    <col min="10238" max="10238" width="9.140625" style="1"/>
    <col min="10239" max="10239" width="14" style="1" customWidth="1"/>
    <col min="10240" max="10241" width="9.140625" style="1"/>
    <col min="10242" max="10242" width="12" style="1" customWidth="1"/>
    <col min="10243" max="10249" width="9.140625" style="1"/>
    <col min="10250" max="10250" width="34.85546875" style="1" customWidth="1"/>
    <col min="10251" max="10478" width="9.140625" style="1"/>
    <col min="10479" max="10480" width="22.42578125" style="1" customWidth="1"/>
    <col min="10481" max="10481" width="21.7109375" style="1" customWidth="1"/>
    <col min="10482" max="10482" width="17.85546875" style="1" customWidth="1"/>
    <col min="10483" max="10483" width="41.85546875" style="1" customWidth="1"/>
    <col min="10484" max="10484" width="4.42578125" style="1" customWidth="1"/>
    <col min="10485" max="10485" width="14.7109375" style="1" customWidth="1"/>
    <col min="10486" max="10486" width="10" style="1" customWidth="1"/>
    <col min="10487" max="10487" width="10.140625" style="1" customWidth="1"/>
    <col min="10488" max="10488" width="10" style="1" customWidth="1"/>
    <col min="10489" max="10489" width="9.42578125" style="1" customWidth="1"/>
    <col min="10490" max="10490" width="10.28515625" style="1" customWidth="1"/>
    <col min="10491" max="10492" width="8.85546875" style="1" customWidth="1"/>
    <col min="10493" max="10493" width="20.28515625" style="1" customWidth="1"/>
    <col min="10494" max="10494" width="9.140625" style="1"/>
    <col min="10495" max="10495" width="14" style="1" customWidth="1"/>
    <col min="10496" max="10497" width="9.140625" style="1"/>
    <col min="10498" max="10498" width="12" style="1" customWidth="1"/>
    <col min="10499" max="10505" width="9.140625" style="1"/>
    <col min="10506" max="10506" width="34.85546875" style="1" customWidth="1"/>
    <col min="10507" max="10734" width="9.140625" style="1"/>
    <col min="10735" max="10736" width="22.42578125" style="1" customWidth="1"/>
    <col min="10737" max="10737" width="21.7109375" style="1" customWidth="1"/>
    <col min="10738" max="10738" width="17.85546875" style="1" customWidth="1"/>
    <col min="10739" max="10739" width="41.85546875" style="1" customWidth="1"/>
    <col min="10740" max="10740" width="4.42578125" style="1" customWidth="1"/>
    <col min="10741" max="10741" width="14.7109375" style="1" customWidth="1"/>
    <col min="10742" max="10742" width="10" style="1" customWidth="1"/>
    <col min="10743" max="10743" width="10.140625" style="1" customWidth="1"/>
    <col min="10744" max="10744" width="10" style="1" customWidth="1"/>
    <col min="10745" max="10745" width="9.42578125" style="1" customWidth="1"/>
    <col min="10746" max="10746" width="10.28515625" style="1" customWidth="1"/>
    <col min="10747" max="10748" width="8.85546875" style="1" customWidth="1"/>
    <col min="10749" max="10749" width="20.28515625" style="1" customWidth="1"/>
    <col min="10750" max="10750" width="9.140625" style="1"/>
    <col min="10751" max="10751" width="14" style="1" customWidth="1"/>
    <col min="10752" max="10753" width="9.140625" style="1"/>
    <col min="10754" max="10754" width="12" style="1" customWidth="1"/>
    <col min="10755" max="10761" width="9.140625" style="1"/>
    <col min="10762" max="10762" width="34.85546875" style="1" customWidth="1"/>
    <col min="10763" max="10990" width="9.140625" style="1"/>
    <col min="10991" max="10992" width="22.42578125" style="1" customWidth="1"/>
    <col min="10993" max="10993" width="21.7109375" style="1" customWidth="1"/>
    <col min="10994" max="10994" width="17.85546875" style="1" customWidth="1"/>
    <col min="10995" max="10995" width="41.85546875" style="1" customWidth="1"/>
    <col min="10996" max="10996" width="4.42578125" style="1" customWidth="1"/>
    <col min="10997" max="10997" width="14.7109375" style="1" customWidth="1"/>
    <col min="10998" max="10998" width="10" style="1" customWidth="1"/>
    <col min="10999" max="10999" width="10.140625" style="1" customWidth="1"/>
    <col min="11000" max="11000" width="10" style="1" customWidth="1"/>
    <col min="11001" max="11001" width="9.42578125" style="1" customWidth="1"/>
    <col min="11002" max="11002" width="10.28515625" style="1" customWidth="1"/>
    <col min="11003" max="11004" width="8.85546875" style="1" customWidth="1"/>
    <col min="11005" max="11005" width="20.28515625" style="1" customWidth="1"/>
    <col min="11006" max="11006" width="9.140625" style="1"/>
    <col min="11007" max="11007" width="14" style="1" customWidth="1"/>
    <col min="11008" max="11009" width="9.140625" style="1"/>
    <col min="11010" max="11010" width="12" style="1" customWidth="1"/>
    <col min="11011" max="11017" width="9.140625" style="1"/>
    <col min="11018" max="11018" width="34.85546875" style="1" customWidth="1"/>
    <col min="11019" max="11246" width="9.140625" style="1"/>
    <col min="11247" max="11248" width="22.42578125" style="1" customWidth="1"/>
    <col min="11249" max="11249" width="21.7109375" style="1" customWidth="1"/>
    <col min="11250" max="11250" width="17.85546875" style="1" customWidth="1"/>
    <col min="11251" max="11251" width="41.85546875" style="1" customWidth="1"/>
    <col min="11252" max="11252" width="4.42578125" style="1" customWidth="1"/>
    <col min="11253" max="11253" width="14.7109375" style="1" customWidth="1"/>
    <col min="11254" max="11254" width="10" style="1" customWidth="1"/>
    <col min="11255" max="11255" width="10.140625" style="1" customWidth="1"/>
    <col min="11256" max="11256" width="10" style="1" customWidth="1"/>
    <col min="11257" max="11257" width="9.42578125" style="1" customWidth="1"/>
    <col min="11258" max="11258" width="10.28515625" style="1" customWidth="1"/>
    <col min="11259" max="11260" width="8.85546875" style="1" customWidth="1"/>
    <col min="11261" max="11261" width="20.28515625" style="1" customWidth="1"/>
    <col min="11262" max="11262" width="9.140625" style="1"/>
    <col min="11263" max="11263" width="14" style="1" customWidth="1"/>
    <col min="11264" max="11265" width="9.140625" style="1"/>
    <col min="11266" max="11266" width="12" style="1" customWidth="1"/>
    <col min="11267" max="11273" width="9.140625" style="1"/>
    <col min="11274" max="11274" width="34.85546875" style="1" customWidth="1"/>
    <col min="11275" max="11502" width="9.140625" style="1"/>
    <col min="11503" max="11504" width="22.42578125" style="1" customWidth="1"/>
    <col min="11505" max="11505" width="21.7109375" style="1" customWidth="1"/>
    <col min="11506" max="11506" width="17.85546875" style="1" customWidth="1"/>
    <col min="11507" max="11507" width="41.85546875" style="1" customWidth="1"/>
    <col min="11508" max="11508" width="4.42578125" style="1" customWidth="1"/>
    <col min="11509" max="11509" width="14.7109375" style="1" customWidth="1"/>
    <col min="11510" max="11510" width="10" style="1" customWidth="1"/>
    <col min="11511" max="11511" width="10.140625" style="1" customWidth="1"/>
    <col min="11512" max="11512" width="10" style="1" customWidth="1"/>
    <col min="11513" max="11513" width="9.42578125" style="1" customWidth="1"/>
    <col min="11514" max="11514" width="10.28515625" style="1" customWidth="1"/>
    <col min="11515" max="11516" width="8.85546875" style="1" customWidth="1"/>
    <col min="11517" max="11517" width="20.28515625" style="1" customWidth="1"/>
    <col min="11518" max="11518" width="9.140625" style="1"/>
    <col min="11519" max="11519" width="14" style="1" customWidth="1"/>
    <col min="11520" max="11521" width="9.140625" style="1"/>
    <col min="11522" max="11522" width="12" style="1" customWidth="1"/>
    <col min="11523" max="11529" width="9.140625" style="1"/>
    <col min="11530" max="11530" width="34.85546875" style="1" customWidth="1"/>
    <col min="11531" max="11758" width="9.140625" style="1"/>
    <col min="11759" max="11760" width="22.42578125" style="1" customWidth="1"/>
    <col min="11761" max="11761" width="21.7109375" style="1" customWidth="1"/>
    <col min="11762" max="11762" width="17.85546875" style="1" customWidth="1"/>
    <col min="11763" max="11763" width="41.85546875" style="1" customWidth="1"/>
    <col min="11764" max="11764" width="4.42578125" style="1" customWidth="1"/>
    <col min="11765" max="11765" width="14.7109375" style="1" customWidth="1"/>
    <col min="11766" max="11766" width="10" style="1" customWidth="1"/>
    <col min="11767" max="11767" width="10.140625" style="1" customWidth="1"/>
    <col min="11768" max="11768" width="10" style="1" customWidth="1"/>
    <col min="11769" max="11769" width="9.42578125" style="1" customWidth="1"/>
    <col min="11770" max="11770" width="10.28515625" style="1" customWidth="1"/>
    <col min="11771" max="11772" width="8.85546875" style="1" customWidth="1"/>
    <col min="11773" max="11773" width="20.28515625" style="1" customWidth="1"/>
    <col min="11774" max="11774" width="9.140625" style="1"/>
    <col min="11775" max="11775" width="14" style="1" customWidth="1"/>
    <col min="11776" max="11777" width="9.140625" style="1"/>
    <col min="11778" max="11778" width="12" style="1" customWidth="1"/>
    <col min="11779" max="11785" width="9.140625" style="1"/>
    <col min="11786" max="11786" width="34.85546875" style="1" customWidth="1"/>
    <col min="11787" max="12014" width="9.140625" style="1"/>
    <col min="12015" max="12016" width="22.42578125" style="1" customWidth="1"/>
    <col min="12017" max="12017" width="21.7109375" style="1" customWidth="1"/>
    <col min="12018" max="12018" width="17.85546875" style="1" customWidth="1"/>
    <col min="12019" max="12019" width="41.85546875" style="1" customWidth="1"/>
    <col min="12020" max="12020" width="4.42578125" style="1" customWidth="1"/>
    <col min="12021" max="12021" width="14.7109375" style="1" customWidth="1"/>
    <col min="12022" max="12022" width="10" style="1" customWidth="1"/>
    <col min="12023" max="12023" width="10.140625" style="1" customWidth="1"/>
    <col min="12024" max="12024" width="10" style="1" customWidth="1"/>
    <col min="12025" max="12025" width="9.42578125" style="1" customWidth="1"/>
    <col min="12026" max="12026" width="10.28515625" style="1" customWidth="1"/>
    <col min="12027" max="12028" width="8.85546875" style="1" customWidth="1"/>
    <col min="12029" max="12029" width="20.28515625" style="1" customWidth="1"/>
    <col min="12030" max="12030" width="9.140625" style="1"/>
    <col min="12031" max="12031" width="14" style="1" customWidth="1"/>
    <col min="12032" max="12033" width="9.140625" style="1"/>
    <col min="12034" max="12034" width="12" style="1" customWidth="1"/>
    <col min="12035" max="12041" width="9.140625" style="1"/>
    <col min="12042" max="12042" width="34.85546875" style="1" customWidth="1"/>
    <col min="12043" max="12270" width="9.140625" style="1"/>
    <col min="12271" max="12272" width="22.42578125" style="1" customWidth="1"/>
    <col min="12273" max="12273" width="21.7109375" style="1" customWidth="1"/>
    <col min="12274" max="12274" width="17.85546875" style="1" customWidth="1"/>
    <col min="12275" max="12275" width="41.85546875" style="1" customWidth="1"/>
    <col min="12276" max="12276" width="4.42578125" style="1" customWidth="1"/>
    <col min="12277" max="12277" width="14.7109375" style="1" customWidth="1"/>
    <col min="12278" max="12278" width="10" style="1" customWidth="1"/>
    <col min="12279" max="12279" width="10.140625" style="1" customWidth="1"/>
    <col min="12280" max="12280" width="10" style="1" customWidth="1"/>
    <col min="12281" max="12281" width="9.42578125" style="1" customWidth="1"/>
    <col min="12282" max="12282" width="10.28515625" style="1" customWidth="1"/>
    <col min="12283" max="12284" width="8.85546875" style="1" customWidth="1"/>
    <col min="12285" max="12285" width="20.28515625" style="1" customWidth="1"/>
    <col min="12286" max="12286" width="9.140625" style="1"/>
    <col min="12287" max="12287" width="14" style="1" customWidth="1"/>
    <col min="12288" max="12289" width="9.140625" style="1"/>
    <col min="12290" max="12290" width="12" style="1" customWidth="1"/>
    <col min="12291" max="12297" width="9.140625" style="1"/>
    <col min="12298" max="12298" width="34.85546875" style="1" customWidth="1"/>
    <col min="12299" max="12526" width="9.140625" style="1"/>
    <col min="12527" max="12528" width="22.42578125" style="1" customWidth="1"/>
    <col min="12529" max="12529" width="21.7109375" style="1" customWidth="1"/>
    <col min="12530" max="12530" width="17.85546875" style="1" customWidth="1"/>
    <col min="12531" max="12531" width="41.85546875" style="1" customWidth="1"/>
    <col min="12532" max="12532" width="4.42578125" style="1" customWidth="1"/>
    <col min="12533" max="12533" width="14.7109375" style="1" customWidth="1"/>
    <col min="12534" max="12534" width="10" style="1" customWidth="1"/>
    <col min="12535" max="12535" width="10.140625" style="1" customWidth="1"/>
    <col min="12536" max="12536" width="10" style="1" customWidth="1"/>
    <col min="12537" max="12537" width="9.42578125" style="1" customWidth="1"/>
    <col min="12538" max="12538" width="10.28515625" style="1" customWidth="1"/>
    <col min="12539" max="12540" width="8.85546875" style="1" customWidth="1"/>
    <col min="12541" max="12541" width="20.28515625" style="1" customWidth="1"/>
    <col min="12542" max="12542" width="9.140625" style="1"/>
    <col min="12543" max="12543" width="14" style="1" customWidth="1"/>
    <col min="12544" max="12545" width="9.140625" style="1"/>
    <col min="12546" max="12546" width="12" style="1" customWidth="1"/>
    <col min="12547" max="12553" width="9.140625" style="1"/>
    <col min="12554" max="12554" width="34.85546875" style="1" customWidth="1"/>
    <col min="12555" max="12782" width="9.140625" style="1"/>
    <col min="12783" max="12784" width="22.42578125" style="1" customWidth="1"/>
    <col min="12785" max="12785" width="21.7109375" style="1" customWidth="1"/>
    <col min="12786" max="12786" width="17.85546875" style="1" customWidth="1"/>
    <col min="12787" max="12787" width="41.85546875" style="1" customWidth="1"/>
    <col min="12788" max="12788" width="4.42578125" style="1" customWidth="1"/>
    <col min="12789" max="12789" width="14.7109375" style="1" customWidth="1"/>
    <col min="12790" max="12790" width="10" style="1" customWidth="1"/>
    <col min="12791" max="12791" width="10.140625" style="1" customWidth="1"/>
    <col min="12792" max="12792" width="10" style="1" customWidth="1"/>
    <col min="12793" max="12793" width="9.42578125" style="1" customWidth="1"/>
    <col min="12794" max="12794" width="10.28515625" style="1" customWidth="1"/>
    <col min="12795" max="12796" width="8.85546875" style="1" customWidth="1"/>
    <col min="12797" max="12797" width="20.28515625" style="1" customWidth="1"/>
    <col min="12798" max="12798" width="9.140625" style="1"/>
    <col min="12799" max="12799" width="14" style="1" customWidth="1"/>
    <col min="12800" max="12801" width="9.140625" style="1"/>
    <col min="12802" max="12802" width="12" style="1" customWidth="1"/>
    <col min="12803" max="12809" width="9.140625" style="1"/>
    <col min="12810" max="12810" width="34.85546875" style="1" customWidth="1"/>
    <col min="12811" max="13038" width="9.140625" style="1"/>
    <col min="13039" max="13040" width="22.42578125" style="1" customWidth="1"/>
    <col min="13041" max="13041" width="21.7109375" style="1" customWidth="1"/>
    <col min="13042" max="13042" width="17.85546875" style="1" customWidth="1"/>
    <col min="13043" max="13043" width="41.85546875" style="1" customWidth="1"/>
    <col min="13044" max="13044" width="4.42578125" style="1" customWidth="1"/>
    <col min="13045" max="13045" width="14.7109375" style="1" customWidth="1"/>
    <col min="13046" max="13046" width="10" style="1" customWidth="1"/>
    <col min="13047" max="13047" width="10.140625" style="1" customWidth="1"/>
    <col min="13048" max="13048" width="10" style="1" customWidth="1"/>
    <col min="13049" max="13049" width="9.42578125" style="1" customWidth="1"/>
    <col min="13050" max="13050" width="10.28515625" style="1" customWidth="1"/>
    <col min="13051" max="13052" width="8.85546875" style="1" customWidth="1"/>
    <col min="13053" max="13053" width="20.28515625" style="1" customWidth="1"/>
    <col min="13054" max="13054" width="9.140625" style="1"/>
    <col min="13055" max="13055" width="14" style="1" customWidth="1"/>
    <col min="13056" max="13057" width="9.140625" style="1"/>
    <col min="13058" max="13058" width="12" style="1" customWidth="1"/>
    <col min="13059" max="13065" width="9.140625" style="1"/>
    <col min="13066" max="13066" width="34.85546875" style="1" customWidth="1"/>
    <col min="13067" max="13294" width="9.140625" style="1"/>
    <col min="13295" max="13296" width="22.42578125" style="1" customWidth="1"/>
    <col min="13297" max="13297" width="21.7109375" style="1" customWidth="1"/>
    <col min="13298" max="13298" width="17.85546875" style="1" customWidth="1"/>
    <col min="13299" max="13299" width="41.85546875" style="1" customWidth="1"/>
    <col min="13300" max="13300" width="4.42578125" style="1" customWidth="1"/>
    <col min="13301" max="13301" width="14.7109375" style="1" customWidth="1"/>
    <col min="13302" max="13302" width="10" style="1" customWidth="1"/>
    <col min="13303" max="13303" width="10.140625" style="1" customWidth="1"/>
    <col min="13304" max="13304" width="10" style="1" customWidth="1"/>
    <col min="13305" max="13305" width="9.42578125" style="1" customWidth="1"/>
    <col min="13306" max="13306" width="10.28515625" style="1" customWidth="1"/>
    <col min="13307" max="13308" width="8.85546875" style="1" customWidth="1"/>
    <col min="13309" max="13309" width="20.28515625" style="1" customWidth="1"/>
    <col min="13310" max="13310" width="9.140625" style="1"/>
    <col min="13311" max="13311" width="14" style="1" customWidth="1"/>
    <col min="13312" max="13313" width="9.140625" style="1"/>
    <col min="13314" max="13314" width="12" style="1" customWidth="1"/>
    <col min="13315" max="13321" width="9.140625" style="1"/>
    <col min="13322" max="13322" width="34.85546875" style="1" customWidth="1"/>
    <col min="13323" max="13550" width="9.140625" style="1"/>
    <col min="13551" max="13552" width="22.42578125" style="1" customWidth="1"/>
    <col min="13553" max="13553" width="21.7109375" style="1" customWidth="1"/>
    <col min="13554" max="13554" width="17.85546875" style="1" customWidth="1"/>
    <col min="13555" max="13555" width="41.85546875" style="1" customWidth="1"/>
    <col min="13556" max="13556" width="4.42578125" style="1" customWidth="1"/>
    <col min="13557" max="13557" width="14.7109375" style="1" customWidth="1"/>
    <col min="13558" max="13558" width="10" style="1" customWidth="1"/>
    <col min="13559" max="13559" width="10.140625" style="1" customWidth="1"/>
    <col min="13560" max="13560" width="10" style="1" customWidth="1"/>
    <col min="13561" max="13561" width="9.42578125" style="1" customWidth="1"/>
    <col min="13562" max="13562" width="10.28515625" style="1" customWidth="1"/>
    <col min="13563" max="13564" width="8.85546875" style="1" customWidth="1"/>
    <col min="13565" max="13565" width="20.28515625" style="1" customWidth="1"/>
    <col min="13566" max="13566" width="9.140625" style="1"/>
    <col min="13567" max="13567" width="14" style="1" customWidth="1"/>
    <col min="13568" max="13569" width="9.140625" style="1"/>
    <col min="13570" max="13570" width="12" style="1" customWidth="1"/>
    <col min="13571" max="13577" width="9.140625" style="1"/>
    <col min="13578" max="13578" width="34.85546875" style="1" customWidth="1"/>
    <col min="13579" max="13806" width="9.140625" style="1"/>
    <col min="13807" max="13808" width="22.42578125" style="1" customWidth="1"/>
    <col min="13809" max="13809" width="21.7109375" style="1" customWidth="1"/>
    <col min="13810" max="13810" width="17.85546875" style="1" customWidth="1"/>
    <col min="13811" max="13811" width="41.85546875" style="1" customWidth="1"/>
    <col min="13812" max="13812" width="4.42578125" style="1" customWidth="1"/>
    <col min="13813" max="13813" width="14.7109375" style="1" customWidth="1"/>
    <col min="13814" max="13814" width="10" style="1" customWidth="1"/>
    <col min="13815" max="13815" width="10.140625" style="1" customWidth="1"/>
    <col min="13816" max="13816" width="10" style="1" customWidth="1"/>
    <col min="13817" max="13817" width="9.42578125" style="1" customWidth="1"/>
    <col min="13818" max="13818" width="10.28515625" style="1" customWidth="1"/>
    <col min="13819" max="13820" width="8.85546875" style="1" customWidth="1"/>
    <col min="13821" max="13821" width="20.28515625" style="1" customWidth="1"/>
    <col min="13822" max="13822" width="9.140625" style="1"/>
    <col min="13823" max="13823" width="14" style="1" customWidth="1"/>
    <col min="13824" max="13825" width="9.140625" style="1"/>
    <col min="13826" max="13826" width="12" style="1" customWidth="1"/>
    <col min="13827" max="13833" width="9.140625" style="1"/>
    <col min="13834" max="13834" width="34.85546875" style="1" customWidth="1"/>
    <col min="13835" max="14062" width="9.140625" style="1"/>
    <col min="14063" max="14064" width="22.42578125" style="1" customWidth="1"/>
    <col min="14065" max="14065" width="21.7109375" style="1" customWidth="1"/>
    <col min="14066" max="14066" width="17.85546875" style="1" customWidth="1"/>
    <col min="14067" max="14067" width="41.85546875" style="1" customWidth="1"/>
    <col min="14068" max="14068" width="4.42578125" style="1" customWidth="1"/>
    <col min="14069" max="14069" width="14.7109375" style="1" customWidth="1"/>
    <col min="14070" max="14070" width="10" style="1" customWidth="1"/>
    <col min="14071" max="14071" width="10.140625" style="1" customWidth="1"/>
    <col min="14072" max="14072" width="10" style="1" customWidth="1"/>
    <col min="14073" max="14073" width="9.42578125" style="1" customWidth="1"/>
    <col min="14074" max="14074" width="10.28515625" style="1" customWidth="1"/>
    <col min="14075" max="14076" width="8.85546875" style="1" customWidth="1"/>
    <col min="14077" max="14077" width="20.28515625" style="1" customWidth="1"/>
    <col min="14078" max="14078" width="9.140625" style="1"/>
    <col min="14079" max="14079" width="14" style="1" customWidth="1"/>
    <col min="14080" max="14081" width="9.140625" style="1"/>
    <col min="14082" max="14082" width="12" style="1" customWidth="1"/>
    <col min="14083" max="14089" width="9.140625" style="1"/>
    <col min="14090" max="14090" width="34.85546875" style="1" customWidth="1"/>
    <col min="14091" max="14318" width="9.140625" style="1"/>
    <col min="14319" max="14320" width="22.42578125" style="1" customWidth="1"/>
    <col min="14321" max="14321" width="21.7109375" style="1" customWidth="1"/>
    <col min="14322" max="14322" width="17.85546875" style="1" customWidth="1"/>
    <col min="14323" max="14323" width="41.85546875" style="1" customWidth="1"/>
    <col min="14324" max="14324" width="4.42578125" style="1" customWidth="1"/>
    <col min="14325" max="14325" width="14.7109375" style="1" customWidth="1"/>
    <col min="14326" max="14326" width="10" style="1" customWidth="1"/>
    <col min="14327" max="14327" width="10.140625" style="1" customWidth="1"/>
    <col min="14328" max="14328" width="10" style="1" customWidth="1"/>
    <col min="14329" max="14329" width="9.42578125" style="1" customWidth="1"/>
    <col min="14330" max="14330" width="10.28515625" style="1" customWidth="1"/>
    <col min="14331" max="14332" width="8.85546875" style="1" customWidth="1"/>
    <col min="14333" max="14333" width="20.28515625" style="1" customWidth="1"/>
    <col min="14334" max="14334" width="9.140625" style="1"/>
    <col min="14335" max="14335" width="14" style="1" customWidth="1"/>
    <col min="14336" max="14337" width="9.140625" style="1"/>
    <col min="14338" max="14338" width="12" style="1" customWidth="1"/>
    <col min="14339" max="14345" width="9.140625" style="1"/>
    <col min="14346" max="14346" width="34.85546875" style="1" customWidth="1"/>
    <col min="14347" max="14574" width="9.140625" style="1"/>
    <col min="14575" max="14576" width="22.42578125" style="1" customWidth="1"/>
    <col min="14577" max="14577" width="21.7109375" style="1" customWidth="1"/>
    <col min="14578" max="14578" width="17.85546875" style="1" customWidth="1"/>
    <col min="14579" max="14579" width="41.85546875" style="1" customWidth="1"/>
    <col min="14580" max="14580" width="4.42578125" style="1" customWidth="1"/>
    <col min="14581" max="14581" width="14.7109375" style="1" customWidth="1"/>
    <col min="14582" max="14582" width="10" style="1" customWidth="1"/>
    <col min="14583" max="14583" width="10.140625" style="1" customWidth="1"/>
    <col min="14584" max="14584" width="10" style="1" customWidth="1"/>
    <col min="14585" max="14585" width="9.42578125" style="1" customWidth="1"/>
    <col min="14586" max="14586" width="10.28515625" style="1" customWidth="1"/>
    <col min="14587" max="14588" width="8.85546875" style="1" customWidth="1"/>
    <col min="14589" max="14589" width="20.28515625" style="1" customWidth="1"/>
    <col min="14590" max="14590" width="9.140625" style="1"/>
    <col min="14591" max="14591" width="14" style="1" customWidth="1"/>
    <col min="14592" max="14593" width="9.140625" style="1"/>
    <col min="14594" max="14594" width="12" style="1" customWidth="1"/>
    <col min="14595" max="14601" width="9.140625" style="1"/>
    <col min="14602" max="14602" width="34.85546875" style="1" customWidth="1"/>
    <col min="14603" max="14830" width="9.140625" style="1"/>
    <col min="14831" max="14832" width="22.42578125" style="1" customWidth="1"/>
    <col min="14833" max="14833" width="21.7109375" style="1" customWidth="1"/>
    <col min="14834" max="14834" width="17.85546875" style="1" customWidth="1"/>
    <col min="14835" max="14835" width="41.85546875" style="1" customWidth="1"/>
    <col min="14836" max="14836" width="4.42578125" style="1" customWidth="1"/>
    <col min="14837" max="14837" width="14.7109375" style="1" customWidth="1"/>
    <col min="14838" max="14838" width="10" style="1" customWidth="1"/>
    <col min="14839" max="14839" width="10.140625" style="1" customWidth="1"/>
    <col min="14840" max="14840" width="10" style="1" customWidth="1"/>
    <col min="14841" max="14841" width="9.42578125" style="1" customWidth="1"/>
    <col min="14842" max="14842" width="10.28515625" style="1" customWidth="1"/>
    <col min="14843" max="14844" width="8.85546875" style="1" customWidth="1"/>
    <col min="14845" max="14845" width="20.28515625" style="1" customWidth="1"/>
    <col min="14846" max="14846" width="9.140625" style="1"/>
    <col min="14847" max="14847" width="14" style="1" customWidth="1"/>
    <col min="14848" max="14849" width="9.140625" style="1"/>
    <col min="14850" max="14850" width="12" style="1" customWidth="1"/>
    <col min="14851" max="14857" width="9.140625" style="1"/>
    <col min="14858" max="14858" width="34.85546875" style="1" customWidth="1"/>
    <col min="14859" max="15086" width="9.140625" style="1"/>
    <col min="15087" max="15088" width="22.42578125" style="1" customWidth="1"/>
    <col min="15089" max="15089" width="21.7109375" style="1" customWidth="1"/>
    <col min="15090" max="15090" width="17.85546875" style="1" customWidth="1"/>
    <col min="15091" max="15091" width="41.85546875" style="1" customWidth="1"/>
    <col min="15092" max="15092" width="4.42578125" style="1" customWidth="1"/>
    <col min="15093" max="15093" width="14.7109375" style="1" customWidth="1"/>
    <col min="15094" max="15094" width="10" style="1" customWidth="1"/>
    <col min="15095" max="15095" width="10.140625" style="1" customWidth="1"/>
    <col min="15096" max="15096" width="10" style="1" customWidth="1"/>
    <col min="15097" max="15097" width="9.42578125" style="1" customWidth="1"/>
    <col min="15098" max="15098" width="10.28515625" style="1" customWidth="1"/>
    <col min="15099" max="15100" width="8.85546875" style="1" customWidth="1"/>
    <col min="15101" max="15101" width="20.28515625" style="1" customWidth="1"/>
    <col min="15102" max="15102" width="9.140625" style="1"/>
    <col min="15103" max="15103" width="14" style="1" customWidth="1"/>
    <col min="15104" max="15105" width="9.140625" style="1"/>
    <col min="15106" max="15106" width="12" style="1" customWidth="1"/>
    <col min="15107" max="15113" width="9.140625" style="1"/>
    <col min="15114" max="15114" width="34.85546875" style="1" customWidth="1"/>
    <col min="15115" max="15342" width="9.140625" style="1"/>
    <col min="15343" max="15344" width="22.42578125" style="1" customWidth="1"/>
    <col min="15345" max="15345" width="21.7109375" style="1" customWidth="1"/>
    <col min="15346" max="15346" width="17.85546875" style="1" customWidth="1"/>
    <col min="15347" max="15347" width="41.85546875" style="1" customWidth="1"/>
    <col min="15348" max="15348" width="4.42578125" style="1" customWidth="1"/>
    <col min="15349" max="15349" width="14.7109375" style="1" customWidth="1"/>
    <col min="15350" max="15350" width="10" style="1" customWidth="1"/>
    <col min="15351" max="15351" width="10.140625" style="1" customWidth="1"/>
    <col min="15352" max="15352" width="10" style="1" customWidth="1"/>
    <col min="15353" max="15353" width="9.42578125" style="1" customWidth="1"/>
    <col min="15354" max="15354" width="10.28515625" style="1" customWidth="1"/>
    <col min="15355" max="15356" width="8.85546875" style="1" customWidth="1"/>
    <col min="15357" max="15357" width="20.28515625" style="1" customWidth="1"/>
    <col min="15358" max="15358" width="9.140625" style="1"/>
    <col min="15359" max="15359" width="14" style="1" customWidth="1"/>
    <col min="15360" max="15361" width="9.140625" style="1"/>
    <col min="15362" max="15362" width="12" style="1" customWidth="1"/>
    <col min="15363" max="15369" width="9.140625" style="1"/>
    <col min="15370" max="15370" width="34.85546875" style="1" customWidth="1"/>
    <col min="15371" max="15598" width="9.140625" style="1"/>
    <col min="15599" max="15600" width="22.42578125" style="1" customWidth="1"/>
    <col min="15601" max="15601" width="21.7109375" style="1" customWidth="1"/>
    <col min="15602" max="15602" width="17.85546875" style="1" customWidth="1"/>
    <col min="15603" max="15603" width="41.85546875" style="1" customWidth="1"/>
    <col min="15604" max="15604" width="4.42578125" style="1" customWidth="1"/>
    <col min="15605" max="15605" width="14.7109375" style="1" customWidth="1"/>
    <col min="15606" max="15606" width="10" style="1" customWidth="1"/>
    <col min="15607" max="15607" width="10.140625" style="1" customWidth="1"/>
    <col min="15608" max="15608" width="10" style="1" customWidth="1"/>
    <col min="15609" max="15609" width="9.42578125" style="1" customWidth="1"/>
    <col min="15610" max="15610" width="10.28515625" style="1" customWidth="1"/>
    <col min="15611" max="15612" width="8.85546875" style="1" customWidth="1"/>
    <col min="15613" max="15613" width="20.28515625" style="1" customWidth="1"/>
    <col min="15614" max="15614" width="9.140625" style="1"/>
    <col min="15615" max="15615" width="14" style="1" customWidth="1"/>
    <col min="15616" max="15617" width="9.140625" style="1"/>
    <col min="15618" max="15618" width="12" style="1" customWidth="1"/>
    <col min="15619" max="15625" width="9.140625" style="1"/>
    <col min="15626" max="15626" width="34.85546875" style="1" customWidth="1"/>
    <col min="15627" max="15854" width="9.140625" style="1"/>
    <col min="15855" max="15856" width="22.42578125" style="1" customWidth="1"/>
    <col min="15857" max="15857" width="21.7109375" style="1" customWidth="1"/>
    <col min="15858" max="15858" width="17.85546875" style="1" customWidth="1"/>
    <col min="15859" max="15859" width="41.85546875" style="1" customWidth="1"/>
    <col min="15860" max="15860" width="4.42578125" style="1" customWidth="1"/>
    <col min="15861" max="15861" width="14.7109375" style="1" customWidth="1"/>
    <col min="15862" max="15862" width="10" style="1" customWidth="1"/>
    <col min="15863" max="15863" width="10.140625" style="1" customWidth="1"/>
    <col min="15864" max="15864" width="10" style="1" customWidth="1"/>
    <col min="15865" max="15865" width="9.42578125" style="1" customWidth="1"/>
    <col min="15866" max="15866" width="10.28515625" style="1" customWidth="1"/>
    <col min="15867" max="15868" width="8.85546875" style="1" customWidth="1"/>
    <col min="15869" max="15869" width="20.28515625" style="1" customWidth="1"/>
    <col min="15870" max="15870" width="9.140625" style="1"/>
    <col min="15871" max="15871" width="14" style="1" customWidth="1"/>
    <col min="15872" max="15873" width="9.140625" style="1"/>
    <col min="15874" max="15874" width="12" style="1" customWidth="1"/>
    <col min="15875" max="15881" width="9.140625" style="1"/>
    <col min="15882" max="15882" width="34.85546875" style="1" customWidth="1"/>
    <col min="15883" max="16110" width="9.140625" style="1"/>
    <col min="16111" max="16112" width="22.42578125" style="1" customWidth="1"/>
    <col min="16113" max="16113" width="21.7109375" style="1" customWidth="1"/>
    <col min="16114" max="16114" width="17.85546875" style="1" customWidth="1"/>
    <col min="16115" max="16115" width="41.85546875" style="1" customWidth="1"/>
    <col min="16116" max="16116" width="4.42578125" style="1" customWidth="1"/>
    <col min="16117" max="16117" width="14.7109375" style="1" customWidth="1"/>
    <col min="16118" max="16118" width="10" style="1" customWidth="1"/>
    <col min="16119" max="16119" width="10.140625" style="1" customWidth="1"/>
    <col min="16120" max="16120" width="10" style="1" customWidth="1"/>
    <col min="16121" max="16121" width="9.42578125" style="1" customWidth="1"/>
    <col min="16122" max="16122" width="10.28515625" style="1" customWidth="1"/>
    <col min="16123" max="16124" width="8.85546875" style="1" customWidth="1"/>
    <col min="16125" max="16125" width="20.28515625" style="1" customWidth="1"/>
    <col min="16126" max="16126" width="9.140625" style="1"/>
    <col min="16127" max="16127" width="14" style="1" customWidth="1"/>
    <col min="16128" max="16129" width="9.140625" style="1"/>
    <col min="16130" max="16130" width="12" style="1" customWidth="1"/>
    <col min="16131" max="16137" width="9.140625" style="1"/>
    <col min="16138" max="16138" width="34.85546875" style="1" customWidth="1"/>
    <col min="16139" max="16384" width="9.140625" style="1"/>
  </cols>
  <sheetData>
    <row r="1" spans="1:13" s="3" customFormat="1" ht="44.25" customHeight="1">
      <c r="A1" s="95" t="s">
        <v>87</v>
      </c>
      <c r="B1" s="95"/>
      <c r="C1" s="95"/>
      <c r="D1" s="95"/>
      <c r="E1" s="95"/>
      <c r="F1" s="95"/>
      <c r="G1" s="95"/>
      <c r="H1" s="95"/>
      <c r="I1" s="95"/>
      <c r="J1" s="95"/>
      <c r="K1" s="95"/>
      <c r="L1" s="95"/>
      <c r="M1" s="4"/>
    </row>
    <row r="2" spans="1:13">
      <c r="C2" s="77"/>
      <c r="D2" s="78"/>
      <c r="E2" s="77"/>
      <c r="F2" s="77"/>
      <c r="G2" s="79"/>
      <c r="L2" s="83" t="s">
        <v>0</v>
      </c>
      <c r="M2" s="5"/>
    </row>
    <row r="3" spans="1:13" s="6" customFormat="1" ht="47.25" customHeight="1">
      <c r="A3" s="96" t="s">
        <v>1</v>
      </c>
      <c r="B3" s="96" t="s">
        <v>2</v>
      </c>
      <c r="C3" s="98" t="s">
        <v>3</v>
      </c>
      <c r="D3" s="98"/>
      <c r="E3" s="98" t="s">
        <v>88</v>
      </c>
      <c r="F3" s="98"/>
      <c r="G3" s="96" t="s">
        <v>4</v>
      </c>
      <c r="H3" s="96" t="s">
        <v>89</v>
      </c>
      <c r="I3" s="96" t="s">
        <v>5</v>
      </c>
      <c r="J3" s="96" t="s">
        <v>6</v>
      </c>
      <c r="K3" s="96"/>
      <c r="L3" s="96"/>
      <c r="M3" s="7"/>
    </row>
    <row r="4" spans="1:13" s="6" customFormat="1" ht="39" customHeight="1">
      <c r="A4" s="97"/>
      <c r="B4" s="96"/>
      <c r="C4" s="63" t="s">
        <v>7</v>
      </c>
      <c r="D4" s="63" t="s">
        <v>8</v>
      </c>
      <c r="E4" s="63" t="s">
        <v>7</v>
      </c>
      <c r="F4" s="63" t="s">
        <v>8</v>
      </c>
      <c r="G4" s="97"/>
      <c r="H4" s="97"/>
      <c r="I4" s="97"/>
      <c r="J4" s="63" t="s">
        <v>9</v>
      </c>
      <c r="K4" s="63" t="s">
        <v>10</v>
      </c>
      <c r="L4" s="63" t="s">
        <v>11</v>
      </c>
      <c r="M4" s="8"/>
    </row>
    <row r="5" spans="1:13" s="6" customFormat="1" ht="15">
      <c r="A5" s="64">
        <v>1</v>
      </c>
      <c r="B5" s="31">
        <v>2</v>
      </c>
      <c r="C5" s="22">
        <v>3</v>
      </c>
      <c r="D5" s="22">
        <v>4</v>
      </c>
      <c r="E5" s="22">
        <v>5</v>
      </c>
      <c r="F5" s="22">
        <v>6</v>
      </c>
      <c r="G5" s="22">
        <v>7</v>
      </c>
      <c r="H5" s="22">
        <v>8</v>
      </c>
      <c r="I5" s="22">
        <v>9</v>
      </c>
      <c r="J5" s="22">
        <v>10</v>
      </c>
      <c r="K5" s="22">
        <v>11</v>
      </c>
      <c r="L5" s="22">
        <v>12</v>
      </c>
      <c r="M5" s="9"/>
    </row>
    <row r="6" spans="1:13" ht="28.5">
      <c r="A6" s="64"/>
      <c r="B6" s="84"/>
      <c r="C6" s="23" t="s">
        <v>12</v>
      </c>
      <c r="D6" s="24" t="s">
        <v>13</v>
      </c>
      <c r="E6" s="25"/>
      <c r="F6" s="22"/>
      <c r="G6" s="67">
        <f t="shared" ref="G6:L6" si="0">SUM(G7,G9,G14,G19,G21,G26,G30,G34,G36,G71)</f>
        <v>115193.20000000001</v>
      </c>
      <c r="H6" s="67">
        <f t="shared" si="0"/>
        <v>84372.200000000012</v>
      </c>
      <c r="I6" s="67">
        <f t="shared" si="0"/>
        <v>125340</v>
      </c>
      <c r="J6" s="67">
        <f t="shared" si="0"/>
        <v>108381.70000000001</v>
      </c>
      <c r="K6" s="67">
        <f t="shared" si="0"/>
        <v>115442</v>
      </c>
      <c r="L6" s="67">
        <f t="shared" si="0"/>
        <v>122551.5</v>
      </c>
      <c r="M6" s="10"/>
    </row>
    <row r="7" spans="1:13" ht="28.5">
      <c r="A7" s="64"/>
      <c r="B7" s="85"/>
      <c r="C7" s="23" t="s">
        <v>14</v>
      </c>
      <c r="D7" s="26" t="s">
        <v>15</v>
      </c>
      <c r="E7" s="25"/>
      <c r="F7" s="22"/>
      <c r="G7" s="67">
        <f t="shared" ref="G7:L7" si="1">SUM(G8)</f>
        <v>103942.1</v>
      </c>
      <c r="H7" s="67">
        <f t="shared" si="1"/>
        <v>73090.100000000006</v>
      </c>
      <c r="I7" s="67">
        <f t="shared" si="1"/>
        <v>112092.3</v>
      </c>
      <c r="J7" s="67">
        <f t="shared" si="1"/>
        <v>94906.8</v>
      </c>
      <c r="K7" s="67">
        <f t="shared" si="1"/>
        <v>101550.3</v>
      </c>
      <c r="L7" s="67">
        <f t="shared" si="1"/>
        <v>108151</v>
      </c>
      <c r="M7" s="10"/>
    </row>
    <row r="8" spans="1:13" ht="75">
      <c r="A8" s="33" t="s">
        <v>252</v>
      </c>
      <c r="B8" s="86" t="s">
        <v>16</v>
      </c>
      <c r="C8" s="27" t="s">
        <v>19</v>
      </c>
      <c r="D8" s="28" t="s">
        <v>20</v>
      </c>
      <c r="E8" s="29" t="s">
        <v>17</v>
      </c>
      <c r="F8" s="30" t="s">
        <v>18</v>
      </c>
      <c r="G8" s="68">
        <v>103942.1</v>
      </c>
      <c r="H8" s="68">
        <v>73090.100000000006</v>
      </c>
      <c r="I8" s="68">
        <v>112092.3</v>
      </c>
      <c r="J8" s="68">
        <v>94906.8</v>
      </c>
      <c r="K8" s="68">
        <v>101550.3</v>
      </c>
      <c r="L8" s="68">
        <v>108151</v>
      </c>
      <c r="M8" s="11"/>
    </row>
    <row r="9" spans="1:13" ht="77.25" customHeight="1">
      <c r="A9" s="42"/>
      <c r="B9" s="86"/>
      <c r="C9" s="23" t="s">
        <v>21</v>
      </c>
      <c r="D9" s="26" t="s">
        <v>22</v>
      </c>
      <c r="E9" s="31"/>
      <c r="F9" s="22"/>
      <c r="G9" s="67">
        <f t="shared" ref="G9:L9" si="2">SUM(G10:G13)</f>
        <v>2596</v>
      </c>
      <c r="H9" s="67">
        <f t="shared" si="2"/>
        <v>1799.4</v>
      </c>
      <c r="I9" s="67">
        <f t="shared" si="2"/>
        <v>2596</v>
      </c>
      <c r="J9" s="67">
        <f t="shared" si="2"/>
        <v>2659</v>
      </c>
      <c r="K9" s="67">
        <f t="shared" si="2"/>
        <v>2764</v>
      </c>
      <c r="L9" s="67">
        <f t="shared" si="2"/>
        <v>2889</v>
      </c>
      <c r="M9" s="11"/>
    </row>
    <row r="10" spans="1:13" ht="240.75" customHeight="1">
      <c r="A10" s="33" t="s">
        <v>253</v>
      </c>
      <c r="B10" s="41" t="s">
        <v>243</v>
      </c>
      <c r="C10" s="27" t="s">
        <v>24</v>
      </c>
      <c r="D10" s="28" t="s">
        <v>25</v>
      </c>
      <c r="E10" s="29" t="s">
        <v>17</v>
      </c>
      <c r="F10" s="30" t="s">
        <v>18</v>
      </c>
      <c r="G10" s="68">
        <v>1335</v>
      </c>
      <c r="H10" s="68">
        <v>933.7</v>
      </c>
      <c r="I10" s="68">
        <v>1335</v>
      </c>
      <c r="J10" s="68">
        <v>1417</v>
      </c>
      <c r="K10" s="68">
        <v>1454</v>
      </c>
      <c r="L10" s="68">
        <v>1521</v>
      </c>
      <c r="M10" s="10"/>
    </row>
    <row r="11" spans="1:13" ht="276.75" customHeight="1">
      <c r="A11" s="33" t="s">
        <v>254</v>
      </c>
      <c r="B11" s="86" t="s">
        <v>23</v>
      </c>
      <c r="C11" s="27" t="s">
        <v>26</v>
      </c>
      <c r="D11" s="28" t="s">
        <v>27</v>
      </c>
      <c r="E11" s="29" t="s">
        <v>17</v>
      </c>
      <c r="F11" s="30" t="s">
        <v>18</v>
      </c>
      <c r="G11" s="68">
        <v>7</v>
      </c>
      <c r="H11" s="68">
        <v>5.3</v>
      </c>
      <c r="I11" s="68">
        <v>7</v>
      </c>
      <c r="J11" s="68">
        <v>7</v>
      </c>
      <c r="K11" s="68">
        <v>8</v>
      </c>
      <c r="L11" s="68">
        <v>8</v>
      </c>
      <c r="M11" s="10"/>
    </row>
    <row r="12" spans="1:13" ht="240" customHeight="1">
      <c r="A12" s="33" t="s">
        <v>255</v>
      </c>
      <c r="B12" s="86" t="s">
        <v>23</v>
      </c>
      <c r="C12" s="27" t="s">
        <v>28</v>
      </c>
      <c r="D12" s="28" t="s">
        <v>29</v>
      </c>
      <c r="E12" s="29" t="s">
        <v>17</v>
      </c>
      <c r="F12" s="30" t="s">
        <v>18</v>
      </c>
      <c r="G12" s="68">
        <v>1417</v>
      </c>
      <c r="H12" s="68">
        <v>980.9</v>
      </c>
      <c r="I12" s="68">
        <v>1417</v>
      </c>
      <c r="J12" s="68">
        <v>1455</v>
      </c>
      <c r="K12" s="68">
        <v>1524</v>
      </c>
      <c r="L12" s="68">
        <v>1591</v>
      </c>
      <c r="M12" s="11"/>
    </row>
    <row r="13" spans="1:13" ht="243" customHeight="1">
      <c r="A13" s="33" t="s">
        <v>256</v>
      </c>
      <c r="B13" s="86" t="s">
        <v>23</v>
      </c>
      <c r="C13" s="27" t="s">
        <v>30</v>
      </c>
      <c r="D13" s="28" t="s">
        <v>31</v>
      </c>
      <c r="E13" s="29" t="s">
        <v>17</v>
      </c>
      <c r="F13" s="30" t="s">
        <v>18</v>
      </c>
      <c r="G13" s="68">
        <v>-163</v>
      </c>
      <c r="H13" s="68">
        <v>-120.5</v>
      </c>
      <c r="I13" s="68">
        <v>-163</v>
      </c>
      <c r="J13" s="68">
        <v>-220</v>
      </c>
      <c r="K13" s="68">
        <v>-222</v>
      </c>
      <c r="L13" s="68">
        <v>-231</v>
      </c>
      <c r="M13" s="11"/>
    </row>
    <row r="14" spans="1:13" ht="28.5">
      <c r="A14" s="42"/>
      <c r="B14" s="86"/>
      <c r="C14" s="23" t="s">
        <v>32</v>
      </c>
      <c r="D14" s="26" t="s">
        <v>33</v>
      </c>
      <c r="E14" s="31"/>
      <c r="F14" s="22"/>
      <c r="G14" s="69">
        <f t="shared" ref="G14:L14" si="3">SUM(G15:G18)</f>
        <v>5221.1000000000004</v>
      </c>
      <c r="H14" s="69">
        <f t="shared" si="3"/>
        <v>6251.5</v>
      </c>
      <c r="I14" s="69">
        <f t="shared" si="3"/>
        <v>6525.5</v>
      </c>
      <c r="J14" s="69">
        <f t="shared" si="3"/>
        <v>6848.8</v>
      </c>
      <c r="K14" s="69">
        <f t="shared" si="3"/>
        <v>7121.1</v>
      </c>
      <c r="L14" s="69">
        <f t="shared" si="3"/>
        <v>7385.3</v>
      </c>
      <c r="M14" s="11"/>
    </row>
    <row r="15" spans="1:13" ht="75">
      <c r="A15" s="33" t="s">
        <v>190</v>
      </c>
      <c r="B15" s="86" t="s">
        <v>34</v>
      </c>
      <c r="C15" s="27" t="s">
        <v>35</v>
      </c>
      <c r="D15" s="28" t="s">
        <v>36</v>
      </c>
      <c r="E15" s="29" t="s">
        <v>17</v>
      </c>
      <c r="F15" s="30" t="s">
        <v>18</v>
      </c>
      <c r="G15" s="68">
        <v>3480.5</v>
      </c>
      <c r="H15" s="68">
        <v>4003.1</v>
      </c>
      <c r="I15" s="68">
        <v>4254</v>
      </c>
      <c r="J15" s="68">
        <v>4488</v>
      </c>
      <c r="K15" s="68">
        <v>4681</v>
      </c>
      <c r="L15" s="68">
        <v>4868.2</v>
      </c>
      <c r="M15" s="12"/>
    </row>
    <row r="16" spans="1:13" ht="75">
      <c r="A16" s="33" t="s">
        <v>191</v>
      </c>
      <c r="B16" s="86" t="s">
        <v>34</v>
      </c>
      <c r="C16" s="27" t="s">
        <v>90</v>
      </c>
      <c r="D16" s="28" t="s">
        <v>91</v>
      </c>
      <c r="E16" s="29" t="s">
        <v>17</v>
      </c>
      <c r="F16" s="30" t="s">
        <v>18</v>
      </c>
      <c r="G16" s="68">
        <v>0</v>
      </c>
      <c r="H16" s="68">
        <v>6.8</v>
      </c>
      <c r="I16" s="68">
        <v>6.8</v>
      </c>
      <c r="J16" s="68">
        <v>0</v>
      </c>
      <c r="K16" s="68">
        <v>0</v>
      </c>
      <c r="L16" s="68">
        <v>0</v>
      </c>
      <c r="M16" s="12"/>
    </row>
    <row r="17" spans="1:13" ht="75">
      <c r="A17" s="33" t="s">
        <v>192</v>
      </c>
      <c r="B17" s="86" t="s">
        <v>34</v>
      </c>
      <c r="C17" s="27" t="s">
        <v>92</v>
      </c>
      <c r="D17" s="28" t="s">
        <v>201</v>
      </c>
      <c r="E17" s="29" t="s">
        <v>17</v>
      </c>
      <c r="F17" s="30" t="s">
        <v>18</v>
      </c>
      <c r="G17" s="68">
        <v>415.5</v>
      </c>
      <c r="H17" s="68">
        <v>516.6</v>
      </c>
      <c r="I17" s="68">
        <v>516.6</v>
      </c>
      <c r="J17" s="68">
        <v>516.6</v>
      </c>
      <c r="K17" s="68">
        <v>516.6</v>
      </c>
      <c r="L17" s="68">
        <v>516.6</v>
      </c>
      <c r="M17" s="12"/>
    </row>
    <row r="18" spans="1:13" ht="75">
      <c r="A18" s="33" t="s">
        <v>193</v>
      </c>
      <c r="B18" s="86" t="s">
        <v>34</v>
      </c>
      <c r="C18" s="27" t="s">
        <v>93</v>
      </c>
      <c r="D18" s="28" t="s">
        <v>94</v>
      </c>
      <c r="E18" s="29" t="s">
        <v>17</v>
      </c>
      <c r="F18" s="30" t="s">
        <v>18</v>
      </c>
      <c r="G18" s="68">
        <v>1325.1</v>
      </c>
      <c r="H18" s="68">
        <v>1725</v>
      </c>
      <c r="I18" s="68">
        <v>1748.1</v>
      </c>
      <c r="J18" s="68">
        <v>1844.2</v>
      </c>
      <c r="K18" s="68">
        <v>1923.5</v>
      </c>
      <c r="L18" s="68">
        <v>2000.5</v>
      </c>
      <c r="M18" s="11"/>
    </row>
    <row r="19" spans="1:13" ht="28.5">
      <c r="A19" s="42"/>
      <c r="B19" s="86"/>
      <c r="C19" s="23" t="s">
        <v>37</v>
      </c>
      <c r="D19" s="24" t="s">
        <v>38</v>
      </c>
      <c r="E19" s="29"/>
      <c r="F19" s="22"/>
      <c r="G19" s="67">
        <f t="shared" ref="G19:L19" si="4">SUM(G20)</f>
        <v>1058</v>
      </c>
      <c r="H19" s="67">
        <f t="shared" si="4"/>
        <v>1346.7</v>
      </c>
      <c r="I19" s="67">
        <f t="shared" si="4"/>
        <v>1346.7</v>
      </c>
      <c r="J19" s="67">
        <f t="shared" si="4"/>
        <v>1385.6</v>
      </c>
      <c r="K19" s="67">
        <f t="shared" si="4"/>
        <v>1445.2</v>
      </c>
      <c r="L19" s="67">
        <f t="shared" si="4"/>
        <v>1503</v>
      </c>
      <c r="M19" s="11"/>
    </row>
    <row r="20" spans="1:13" ht="90">
      <c r="A20" s="33" t="s">
        <v>194</v>
      </c>
      <c r="B20" s="86" t="s">
        <v>39</v>
      </c>
      <c r="C20" s="27" t="s">
        <v>95</v>
      </c>
      <c r="D20" s="28" t="s">
        <v>96</v>
      </c>
      <c r="E20" s="29" t="s">
        <v>17</v>
      </c>
      <c r="F20" s="30" t="s">
        <v>18</v>
      </c>
      <c r="G20" s="68">
        <v>1058</v>
      </c>
      <c r="H20" s="68">
        <v>1346.7</v>
      </c>
      <c r="I20" s="68">
        <v>1346.7</v>
      </c>
      <c r="J20" s="68">
        <v>1385.6</v>
      </c>
      <c r="K20" s="68">
        <v>1445.2</v>
      </c>
      <c r="L20" s="68">
        <v>1503</v>
      </c>
      <c r="M20" s="11"/>
    </row>
    <row r="21" spans="1:13" ht="99.75">
      <c r="A21" s="42"/>
      <c r="B21" s="86"/>
      <c r="C21" s="23" t="s">
        <v>41</v>
      </c>
      <c r="D21" s="26" t="s">
        <v>42</v>
      </c>
      <c r="E21" s="29"/>
      <c r="F21" s="22"/>
      <c r="G21" s="67">
        <f>SUM(G22:G25)</f>
        <v>1839.1</v>
      </c>
      <c r="H21" s="67">
        <f t="shared" ref="H21:L21" si="5">SUM(H22:H25)</f>
        <v>1266.6999999999998</v>
      </c>
      <c r="I21" s="67">
        <f t="shared" si="5"/>
        <v>1839.4</v>
      </c>
      <c r="J21" s="67">
        <f t="shared" si="5"/>
        <v>1917</v>
      </c>
      <c r="K21" s="67">
        <f t="shared" si="5"/>
        <v>1980.8999999999999</v>
      </c>
      <c r="L21" s="67">
        <f t="shared" si="5"/>
        <v>2042.7</v>
      </c>
      <c r="M21" s="11"/>
    </row>
    <row r="22" spans="1:13" ht="181.5" customHeight="1">
      <c r="A22" s="33" t="s">
        <v>195</v>
      </c>
      <c r="B22" s="86" t="s">
        <v>43</v>
      </c>
      <c r="C22" s="27" t="s">
        <v>97</v>
      </c>
      <c r="D22" s="32" t="s">
        <v>98</v>
      </c>
      <c r="E22" s="29">
        <v>901</v>
      </c>
      <c r="F22" s="33" t="s">
        <v>99</v>
      </c>
      <c r="G22" s="70">
        <v>429</v>
      </c>
      <c r="H22" s="70">
        <v>136.9</v>
      </c>
      <c r="I22" s="70">
        <v>429</v>
      </c>
      <c r="J22" s="70">
        <v>429</v>
      </c>
      <c r="K22" s="70">
        <v>429</v>
      </c>
      <c r="L22" s="70">
        <v>429</v>
      </c>
      <c r="M22" s="11"/>
    </row>
    <row r="23" spans="1:13" ht="136.5" customHeight="1">
      <c r="A23" s="33" t="s">
        <v>196</v>
      </c>
      <c r="B23" s="86" t="s">
        <v>43</v>
      </c>
      <c r="C23" s="27" t="s">
        <v>100</v>
      </c>
      <c r="D23" s="32" t="s">
        <v>101</v>
      </c>
      <c r="E23" s="29">
        <v>901</v>
      </c>
      <c r="F23" s="33" t="s">
        <v>99</v>
      </c>
      <c r="G23" s="70">
        <v>955.7</v>
      </c>
      <c r="H23" s="70">
        <v>734.5</v>
      </c>
      <c r="I23" s="70">
        <v>955.7</v>
      </c>
      <c r="J23" s="70">
        <v>1008.3</v>
      </c>
      <c r="K23" s="70">
        <v>1051.5999999999999</v>
      </c>
      <c r="L23" s="70">
        <v>1093.7</v>
      </c>
      <c r="M23" s="11"/>
    </row>
    <row r="24" spans="1:13" ht="174" customHeight="1">
      <c r="A24" s="33" t="s">
        <v>257</v>
      </c>
      <c r="B24" s="86" t="s">
        <v>43</v>
      </c>
      <c r="C24" s="27" t="s">
        <v>202</v>
      </c>
      <c r="D24" s="32" t="s">
        <v>203</v>
      </c>
      <c r="E24" s="29" t="s">
        <v>113</v>
      </c>
      <c r="F24" s="33" t="s">
        <v>99</v>
      </c>
      <c r="G24" s="70">
        <v>0</v>
      </c>
      <c r="H24" s="70">
        <v>0.3</v>
      </c>
      <c r="I24" s="70">
        <v>0.3</v>
      </c>
      <c r="J24" s="70">
        <v>0.3</v>
      </c>
      <c r="K24" s="70">
        <v>0.3</v>
      </c>
      <c r="L24" s="70">
        <v>0</v>
      </c>
      <c r="M24" s="11"/>
    </row>
    <row r="25" spans="1:13" ht="153" customHeight="1">
      <c r="A25" s="33" t="s">
        <v>197</v>
      </c>
      <c r="B25" s="86" t="s">
        <v>43</v>
      </c>
      <c r="C25" s="27" t="s">
        <v>102</v>
      </c>
      <c r="D25" s="34" t="s">
        <v>103</v>
      </c>
      <c r="E25" s="29">
        <v>901</v>
      </c>
      <c r="F25" s="33" t="s">
        <v>99</v>
      </c>
      <c r="G25" s="70">
        <v>454.4</v>
      </c>
      <c r="H25" s="70">
        <v>395</v>
      </c>
      <c r="I25" s="70">
        <v>454.4</v>
      </c>
      <c r="J25" s="70">
        <v>479.4</v>
      </c>
      <c r="K25" s="70">
        <v>500</v>
      </c>
      <c r="L25" s="70">
        <v>520</v>
      </c>
      <c r="M25" s="11"/>
    </row>
    <row r="26" spans="1:13" ht="57">
      <c r="A26" s="42"/>
      <c r="B26" s="86"/>
      <c r="C26" s="23" t="s">
        <v>46</v>
      </c>
      <c r="D26" s="24" t="s">
        <v>47</v>
      </c>
      <c r="E26" s="29"/>
      <c r="F26" s="22"/>
      <c r="G26" s="67">
        <f t="shared" ref="G26:L26" si="6">SUM(G27:G29)</f>
        <v>52.5</v>
      </c>
      <c r="H26" s="67">
        <f t="shared" si="6"/>
        <v>15.799999999999999</v>
      </c>
      <c r="I26" s="67">
        <f t="shared" si="6"/>
        <v>16.899999999999999</v>
      </c>
      <c r="J26" s="67">
        <f t="shared" si="6"/>
        <v>14.200000000000001</v>
      </c>
      <c r="K26" s="67">
        <f t="shared" si="6"/>
        <v>14.200000000000001</v>
      </c>
      <c r="L26" s="67">
        <f t="shared" si="6"/>
        <v>14.200000000000001</v>
      </c>
      <c r="M26" s="11"/>
    </row>
    <row r="27" spans="1:13" ht="90">
      <c r="A27" s="33" t="s">
        <v>198</v>
      </c>
      <c r="B27" s="86" t="s">
        <v>55</v>
      </c>
      <c r="C27" s="27" t="s">
        <v>48</v>
      </c>
      <c r="D27" s="34" t="s">
        <v>49</v>
      </c>
      <c r="E27" s="29" t="s">
        <v>50</v>
      </c>
      <c r="F27" s="64" t="s">
        <v>104</v>
      </c>
      <c r="G27" s="68">
        <v>10.3</v>
      </c>
      <c r="H27" s="68">
        <v>15.2</v>
      </c>
      <c r="I27" s="68">
        <v>16.2</v>
      </c>
      <c r="J27" s="68">
        <v>13.3</v>
      </c>
      <c r="K27" s="68">
        <v>13.3</v>
      </c>
      <c r="L27" s="68">
        <v>13.3</v>
      </c>
      <c r="M27" s="11"/>
    </row>
    <row r="28" spans="1:13" ht="93.75" customHeight="1">
      <c r="A28" s="33" t="s">
        <v>198</v>
      </c>
      <c r="B28" s="86" t="s">
        <v>55</v>
      </c>
      <c r="C28" s="27" t="s">
        <v>51</v>
      </c>
      <c r="D28" s="34" t="s">
        <v>52</v>
      </c>
      <c r="E28" s="29" t="s">
        <v>50</v>
      </c>
      <c r="F28" s="64" t="s">
        <v>104</v>
      </c>
      <c r="G28" s="68">
        <v>0.5</v>
      </c>
      <c r="H28" s="68">
        <v>0.6</v>
      </c>
      <c r="I28" s="68">
        <v>0.7</v>
      </c>
      <c r="J28" s="68">
        <v>0.9</v>
      </c>
      <c r="K28" s="68">
        <v>0.9</v>
      </c>
      <c r="L28" s="68">
        <v>0.9</v>
      </c>
      <c r="M28" s="11"/>
    </row>
    <row r="29" spans="1:13" ht="93.75" customHeight="1">
      <c r="A29" s="33" t="s">
        <v>199</v>
      </c>
      <c r="B29" s="86" t="s">
        <v>55</v>
      </c>
      <c r="C29" s="27" t="s">
        <v>53</v>
      </c>
      <c r="D29" s="34" t="s">
        <v>54</v>
      </c>
      <c r="E29" s="29" t="s">
        <v>50</v>
      </c>
      <c r="F29" s="64" t="s">
        <v>104</v>
      </c>
      <c r="G29" s="68">
        <v>41.7</v>
      </c>
      <c r="H29" s="68">
        <v>0</v>
      </c>
      <c r="I29" s="68">
        <v>0</v>
      </c>
      <c r="J29" s="68">
        <v>0</v>
      </c>
      <c r="K29" s="68">
        <v>0</v>
      </c>
      <c r="L29" s="68">
        <v>0</v>
      </c>
      <c r="M29" s="11"/>
    </row>
    <row r="30" spans="1:13" ht="57">
      <c r="A30" s="42"/>
      <c r="B30" s="85"/>
      <c r="C30" s="23" t="s">
        <v>56</v>
      </c>
      <c r="D30" s="26" t="s">
        <v>105</v>
      </c>
      <c r="E30" s="29"/>
      <c r="F30" s="22"/>
      <c r="G30" s="71">
        <f>SUM(G31:G33)</f>
        <v>0</v>
      </c>
      <c r="H30" s="71">
        <f t="shared" ref="H30:L30" si="7">SUM(H31:H33)</f>
        <v>121.6</v>
      </c>
      <c r="I30" s="71">
        <f t="shared" si="7"/>
        <v>121.6</v>
      </c>
      <c r="J30" s="71">
        <f t="shared" si="7"/>
        <v>84</v>
      </c>
      <c r="K30" s="71">
        <f t="shared" si="7"/>
        <v>0</v>
      </c>
      <c r="L30" s="71">
        <f t="shared" si="7"/>
        <v>0</v>
      </c>
      <c r="M30" s="13"/>
    </row>
    <row r="31" spans="1:13" ht="138.75" customHeight="1">
      <c r="A31" s="33" t="s">
        <v>200</v>
      </c>
      <c r="B31" s="86" t="s">
        <v>57</v>
      </c>
      <c r="C31" s="27" t="s">
        <v>204</v>
      </c>
      <c r="D31" s="56" t="s">
        <v>205</v>
      </c>
      <c r="E31" s="29" t="s">
        <v>155</v>
      </c>
      <c r="F31" s="64" t="s">
        <v>156</v>
      </c>
      <c r="G31" s="72">
        <v>0</v>
      </c>
      <c r="H31" s="72">
        <v>60.6</v>
      </c>
      <c r="I31" s="72">
        <v>60.6</v>
      </c>
      <c r="J31" s="72">
        <v>84</v>
      </c>
      <c r="K31" s="72">
        <v>0</v>
      </c>
      <c r="L31" s="72">
        <v>0</v>
      </c>
      <c r="M31" s="13"/>
    </row>
    <row r="32" spans="1:13" ht="105">
      <c r="A32" s="33" t="s">
        <v>258</v>
      </c>
      <c r="B32" s="86" t="s">
        <v>57</v>
      </c>
      <c r="C32" s="27" t="s">
        <v>106</v>
      </c>
      <c r="D32" s="34" t="s">
        <v>107</v>
      </c>
      <c r="E32" s="29">
        <v>901</v>
      </c>
      <c r="F32" s="33" t="s">
        <v>99</v>
      </c>
      <c r="G32" s="70">
        <v>0</v>
      </c>
      <c r="H32" s="70">
        <v>60</v>
      </c>
      <c r="I32" s="70">
        <v>60</v>
      </c>
      <c r="J32" s="70">
        <v>0</v>
      </c>
      <c r="K32" s="70">
        <v>0</v>
      </c>
      <c r="L32" s="70">
        <v>0</v>
      </c>
      <c r="M32" s="11"/>
    </row>
    <row r="33" spans="1:13" ht="105">
      <c r="A33" s="33" t="s">
        <v>259</v>
      </c>
      <c r="B33" s="86" t="s">
        <v>57</v>
      </c>
      <c r="C33" s="27" t="s">
        <v>106</v>
      </c>
      <c r="D33" s="34" t="s">
        <v>107</v>
      </c>
      <c r="E33" s="29" t="s">
        <v>108</v>
      </c>
      <c r="F33" s="37" t="s">
        <v>109</v>
      </c>
      <c r="G33" s="70">
        <v>0</v>
      </c>
      <c r="H33" s="70">
        <v>1</v>
      </c>
      <c r="I33" s="70">
        <v>1</v>
      </c>
      <c r="J33" s="70">
        <v>0</v>
      </c>
      <c r="K33" s="70">
        <v>0</v>
      </c>
      <c r="L33" s="70">
        <v>0</v>
      </c>
      <c r="M33" s="10"/>
    </row>
    <row r="34" spans="1:13" s="2" customFormat="1" ht="57">
      <c r="A34" s="65"/>
      <c r="B34" s="86"/>
      <c r="C34" s="38" t="s">
        <v>62</v>
      </c>
      <c r="D34" s="39" t="s">
        <v>110</v>
      </c>
      <c r="E34" s="29"/>
      <c r="F34" s="33"/>
      <c r="G34" s="73">
        <f t="shared" ref="G34:L34" si="8">SUM(G35)</f>
        <v>0</v>
      </c>
      <c r="H34" s="73">
        <f t="shared" si="8"/>
        <v>35.799999999999997</v>
      </c>
      <c r="I34" s="73">
        <f t="shared" si="8"/>
        <v>35.799999999999997</v>
      </c>
      <c r="J34" s="73">
        <f t="shared" si="8"/>
        <v>0</v>
      </c>
      <c r="K34" s="73">
        <f t="shared" si="8"/>
        <v>0</v>
      </c>
      <c r="L34" s="73">
        <f t="shared" si="8"/>
        <v>0</v>
      </c>
      <c r="M34" s="11"/>
    </row>
    <row r="35" spans="1:13" s="2" customFormat="1" ht="123.75" customHeight="1">
      <c r="A35" s="33" t="s">
        <v>260</v>
      </c>
      <c r="B35" s="86" t="s">
        <v>244</v>
      </c>
      <c r="C35" s="27" t="s">
        <v>111</v>
      </c>
      <c r="D35" s="34" t="s">
        <v>112</v>
      </c>
      <c r="E35" s="29" t="s">
        <v>113</v>
      </c>
      <c r="F35" s="33" t="s">
        <v>99</v>
      </c>
      <c r="G35" s="70">
        <v>0</v>
      </c>
      <c r="H35" s="70">
        <v>35.799999999999997</v>
      </c>
      <c r="I35" s="70">
        <v>35.799999999999997</v>
      </c>
      <c r="J35" s="70">
        <v>0</v>
      </c>
      <c r="K35" s="70">
        <v>0</v>
      </c>
      <c r="L35" s="70">
        <v>0</v>
      </c>
      <c r="M35" s="11"/>
    </row>
    <row r="36" spans="1:13" s="2" customFormat="1" ht="28.5">
      <c r="A36" s="42"/>
      <c r="B36" s="86"/>
      <c r="C36" s="23" t="s">
        <v>63</v>
      </c>
      <c r="D36" s="24" t="s">
        <v>64</v>
      </c>
      <c r="E36" s="29"/>
      <c r="F36" s="22"/>
      <c r="G36" s="67">
        <f t="shared" ref="G36:L36" si="9">SUM(G37:G70)</f>
        <v>484.40000000000003</v>
      </c>
      <c r="H36" s="67">
        <f t="shared" si="9"/>
        <v>268.79999999999995</v>
      </c>
      <c r="I36" s="67">
        <f t="shared" si="9"/>
        <v>590.00000000000011</v>
      </c>
      <c r="J36" s="67">
        <f t="shared" si="9"/>
        <v>566.30000000000007</v>
      </c>
      <c r="K36" s="67">
        <f t="shared" si="9"/>
        <v>566.30000000000007</v>
      </c>
      <c r="L36" s="67">
        <f t="shared" si="9"/>
        <v>566.30000000000007</v>
      </c>
      <c r="M36" s="11"/>
    </row>
    <row r="37" spans="1:13" ht="165">
      <c r="A37" s="33" t="s">
        <v>261</v>
      </c>
      <c r="B37" s="87" t="s">
        <v>245</v>
      </c>
      <c r="C37" s="40" t="s">
        <v>114</v>
      </c>
      <c r="D37" s="41" t="s">
        <v>206</v>
      </c>
      <c r="E37" s="29" t="s">
        <v>60</v>
      </c>
      <c r="F37" s="64" t="s">
        <v>61</v>
      </c>
      <c r="G37" s="74">
        <v>0</v>
      </c>
      <c r="H37" s="74">
        <v>0.7</v>
      </c>
      <c r="I37" s="74">
        <v>0.7</v>
      </c>
      <c r="J37" s="74">
        <v>0</v>
      </c>
      <c r="K37" s="74">
        <v>0</v>
      </c>
      <c r="L37" s="74">
        <v>0</v>
      </c>
      <c r="M37" s="10"/>
    </row>
    <row r="38" spans="1:13" ht="165">
      <c r="A38" s="33" t="s">
        <v>262</v>
      </c>
      <c r="B38" s="87" t="s">
        <v>245</v>
      </c>
      <c r="C38" s="40" t="s">
        <v>115</v>
      </c>
      <c r="D38" s="41" t="s">
        <v>206</v>
      </c>
      <c r="E38" s="29" t="s">
        <v>58</v>
      </c>
      <c r="F38" s="42" t="s">
        <v>59</v>
      </c>
      <c r="G38" s="74">
        <v>2.5</v>
      </c>
      <c r="H38" s="74">
        <v>0</v>
      </c>
      <c r="I38" s="74">
        <v>4</v>
      </c>
      <c r="J38" s="74">
        <v>4.2</v>
      </c>
      <c r="K38" s="74">
        <v>4.2</v>
      </c>
      <c r="L38" s="74">
        <v>4.2</v>
      </c>
      <c r="M38" s="11"/>
    </row>
    <row r="39" spans="1:13" ht="165">
      <c r="A39" s="33" t="s">
        <v>263</v>
      </c>
      <c r="B39" s="87" t="s">
        <v>245</v>
      </c>
      <c r="C39" s="40" t="s">
        <v>116</v>
      </c>
      <c r="D39" s="41" t="s">
        <v>206</v>
      </c>
      <c r="E39" s="29" t="s">
        <v>58</v>
      </c>
      <c r="F39" s="42" t="s">
        <v>59</v>
      </c>
      <c r="G39" s="74">
        <v>9.6</v>
      </c>
      <c r="H39" s="74">
        <v>0</v>
      </c>
      <c r="I39" s="74">
        <v>5</v>
      </c>
      <c r="J39" s="74">
        <v>5.5</v>
      </c>
      <c r="K39" s="74">
        <v>5.5</v>
      </c>
      <c r="L39" s="74">
        <v>5.5</v>
      </c>
      <c r="M39" s="11"/>
    </row>
    <row r="40" spans="1:13" ht="165">
      <c r="A40" s="33" t="s">
        <v>264</v>
      </c>
      <c r="B40" s="87" t="s">
        <v>245</v>
      </c>
      <c r="C40" s="40" t="s">
        <v>117</v>
      </c>
      <c r="D40" s="41" t="s">
        <v>206</v>
      </c>
      <c r="E40" s="29" t="s">
        <v>58</v>
      </c>
      <c r="F40" s="42" t="s">
        <v>59</v>
      </c>
      <c r="G40" s="74">
        <v>0.7</v>
      </c>
      <c r="H40" s="74">
        <v>2</v>
      </c>
      <c r="I40" s="74">
        <v>2</v>
      </c>
      <c r="J40" s="74">
        <v>1.3</v>
      </c>
      <c r="K40" s="74">
        <v>1.3</v>
      </c>
      <c r="L40" s="74">
        <v>1.3</v>
      </c>
      <c r="M40" s="11"/>
    </row>
    <row r="41" spans="1:13" ht="225">
      <c r="A41" s="33" t="s">
        <v>265</v>
      </c>
      <c r="B41" s="87" t="s">
        <v>245</v>
      </c>
      <c r="C41" s="40" t="s">
        <v>119</v>
      </c>
      <c r="D41" s="41" t="s">
        <v>118</v>
      </c>
      <c r="E41" s="29" t="s">
        <v>58</v>
      </c>
      <c r="F41" s="42" t="s">
        <v>59</v>
      </c>
      <c r="G41" s="74">
        <v>8.3000000000000007</v>
      </c>
      <c r="H41" s="74">
        <v>2</v>
      </c>
      <c r="I41" s="74">
        <v>5.9</v>
      </c>
      <c r="J41" s="74">
        <v>7.1</v>
      </c>
      <c r="K41" s="74">
        <v>7.1</v>
      </c>
      <c r="L41" s="74">
        <v>7.1</v>
      </c>
      <c r="M41" s="11"/>
    </row>
    <row r="42" spans="1:13" ht="231" customHeight="1">
      <c r="A42" s="33" t="s">
        <v>266</v>
      </c>
      <c r="B42" s="87" t="s">
        <v>245</v>
      </c>
      <c r="C42" s="40" t="s">
        <v>120</v>
      </c>
      <c r="D42" s="41" t="s">
        <v>208</v>
      </c>
      <c r="E42" s="29" t="s">
        <v>58</v>
      </c>
      <c r="F42" s="43" t="s">
        <v>59</v>
      </c>
      <c r="G42" s="74">
        <v>5.5</v>
      </c>
      <c r="H42" s="74">
        <v>0</v>
      </c>
      <c r="I42" s="74">
        <v>0</v>
      </c>
      <c r="J42" s="74">
        <v>2</v>
      </c>
      <c r="K42" s="74">
        <v>2</v>
      </c>
      <c r="L42" s="74">
        <v>2</v>
      </c>
      <c r="M42" s="10"/>
    </row>
    <row r="43" spans="1:13" ht="225">
      <c r="A43" s="33" t="s">
        <v>267</v>
      </c>
      <c r="B43" s="87" t="s">
        <v>245</v>
      </c>
      <c r="C43" s="40" t="s">
        <v>207</v>
      </c>
      <c r="D43" s="41" t="s">
        <v>208</v>
      </c>
      <c r="E43" s="29" t="s">
        <v>60</v>
      </c>
      <c r="F43" s="43" t="s">
        <v>61</v>
      </c>
      <c r="G43" s="74">
        <v>0</v>
      </c>
      <c r="H43" s="74">
        <v>2.5</v>
      </c>
      <c r="I43" s="74">
        <v>2.5</v>
      </c>
      <c r="J43" s="74">
        <v>0</v>
      </c>
      <c r="K43" s="74">
        <v>0</v>
      </c>
      <c r="L43" s="74">
        <v>0</v>
      </c>
      <c r="M43" s="10"/>
    </row>
    <row r="44" spans="1:13" ht="180">
      <c r="A44" s="33" t="s">
        <v>268</v>
      </c>
      <c r="B44" s="87" t="s">
        <v>245</v>
      </c>
      <c r="C44" s="40" t="s">
        <v>121</v>
      </c>
      <c r="D44" s="44" t="s">
        <v>209</v>
      </c>
      <c r="E44" s="29" t="s">
        <v>58</v>
      </c>
      <c r="F44" s="33" t="s">
        <v>59</v>
      </c>
      <c r="G44" s="74">
        <v>1.7</v>
      </c>
      <c r="H44" s="74">
        <v>0.5</v>
      </c>
      <c r="I44" s="74">
        <v>0.7</v>
      </c>
      <c r="J44" s="74">
        <v>0.7</v>
      </c>
      <c r="K44" s="74">
        <v>0.7</v>
      </c>
      <c r="L44" s="74">
        <v>0.7</v>
      </c>
      <c r="M44" s="14"/>
    </row>
    <row r="45" spans="1:13" ht="167.25" customHeight="1">
      <c r="A45" s="33" t="s">
        <v>269</v>
      </c>
      <c r="B45" s="87" t="s">
        <v>245</v>
      </c>
      <c r="C45" s="40" t="s">
        <v>122</v>
      </c>
      <c r="D45" s="44" t="s">
        <v>209</v>
      </c>
      <c r="E45" s="29" t="s">
        <v>58</v>
      </c>
      <c r="F45" s="33" t="s">
        <v>59</v>
      </c>
      <c r="G45" s="74">
        <v>146</v>
      </c>
      <c r="H45" s="74">
        <v>42.2</v>
      </c>
      <c r="I45" s="74">
        <v>204.7</v>
      </c>
      <c r="J45" s="74">
        <v>314.60000000000002</v>
      </c>
      <c r="K45" s="74">
        <v>314.60000000000002</v>
      </c>
      <c r="L45" s="74">
        <v>314.60000000000002</v>
      </c>
      <c r="M45" s="11"/>
    </row>
    <row r="46" spans="1:13" ht="181.5" customHeight="1">
      <c r="A46" s="33" t="s">
        <v>270</v>
      </c>
      <c r="B46" s="87" t="s">
        <v>245</v>
      </c>
      <c r="C46" s="40" t="s">
        <v>123</v>
      </c>
      <c r="D46" s="44" t="s">
        <v>209</v>
      </c>
      <c r="E46" s="29" t="s">
        <v>58</v>
      </c>
      <c r="F46" s="33" t="s">
        <v>59</v>
      </c>
      <c r="G46" s="74">
        <v>2</v>
      </c>
      <c r="H46" s="74">
        <v>1</v>
      </c>
      <c r="I46" s="74">
        <v>1</v>
      </c>
      <c r="J46" s="74">
        <v>0.6</v>
      </c>
      <c r="K46" s="74">
        <v>0.6</v>
      </c>
      <c r="L46" s="74">
        <v>0.6</v>
      </c>
      <c r="M46" s="14"/>
    </row>
    <row r="47" spans="1:13" ht="210">
      <c r="A47" s="33" t="s">
        <v>271</v>
      </c>
      <c r="B47" s="87" t="s">
        <v>245</v>
      </c>
      <c r="C47" s="40" t="s">
        <v>124</v>
      </c>
      <c r="D47" s="44" t="s">
        <v>210</v>
      </c>
      <c r="E47" s="29" t="s">
        <v>58</v>
      </c>
      <c r="F47" s="64" t="s">
        <v>59</v>
      </c>
      <c r="G47" s="74">
        <v>6.1</v>
      </c>
      <c r="H47" s="74">
        <v>3</v>
      </c>
      <c r="I47" s="74">
        <v>6.3</v>
      </c>
      <c r="J47" s="74">
        <v>6.3</v>
      </c>
      <c r="K47" s="74">
        <v>6.3</v>
      </c>
      <c r="L47" s="74">
        <v>6.3</v>
      </c>
      <c r="M47" s="14"/>
    </row>
    <row r="48" spans="1:13" ht="213.75" customHeight="1">
      <c r="A48" s="33" t="s">
        <v>272</v>
      </c>
      <c r="B48" s="87" t="s">
        <v>245</v>
      </c>
      <c r="C48" s="40" t="s">
        <v>125</v>
      </c>
      <c r="D48" s="44" t="s">
        <v>210</v>
      </c>
      <c r="E48" s="29" t="s">
        <v>58</v>
      </c>
      <c r="F48" s="64" t="s">
        <v>59</v>
      </c>
      <c r="G48" s="74">
        <v>45</v>
      </c>
      <c r="H48" s="74">
        <v>0</v>
      </c>
      <c r="I48" s="74">
        <v>21.6</v>
      </c>
      <c r="J48" s="74">
        <v>33.9</v>
      </c>
      <c r="K48" s="74">
        <v>33.9</v>
      </c>
      <c r="L48" s="74">
        <v>33.9</v>
      </c>
      <c r="M48" s="11"/>
    </row>
    <row r="49" spans="1:13" ht="168" customHeight="1">
      <c r="A49" s="33" t="s">
        <v>273</v>
      </c>
      <c r="B49" s="87" t="s">
        <v>245</v>
      </c>
      <c r="C49" s="40" t="s">
        <v>126</v>
      </c>
      <c r="D49" s="44" t="s">
        <v>65</v>
      </c>
      <c r="E49" s="29" t="s">
        <v>58</v>
      </c>
      <c r="F49" s="64" t="s">
        <v>59</v>
      </c>
      <c r="G49" s="74">
        <v>1</v>
      </c>
      <c r="H49" s="74">
        <v>0</v>
      </c>
      <c r="I49" s="74">
        <v>1</v>
      </c>
      <c r="J49" s="74">
        <v>1</v>
      </c>
      <c r="K49" s="74">
        <v>1</v>
      </c>
      <c r="L49" s="74">
        <v>1</v>
      </c>
      <c r="M49" s="11"/>
    </row>
    <row r="50" spans="1:13" ht="213" customHeight="1">
      <c r="A50" s="33" t="s">
        <v>274</v>
      </c>
      <c r="B50" s="87" t="s">
        <v>245</v>
      </c>
      <c r="C50" s="64" t="s">
        <v>127</v>
      </c>
      <c r="D50" s="41" t="s">
        <v>66</v>
      </c>
      <c r="E50" s="29" t="s">
        <v>58</v>
      </c>
      <c r="F50" s="64" t="s">
        <v>59</v>
      </c>
      <c r="G50" s="74">
        <v>1.3</v>
      </c>
      <c r="H50" s="74">
        <v>0</v>
      </c>
      <c r="I50" s="74">
        <v>0.6</v>
      </c>
      <c r="J50" s="74">
        <v>0</v>
      </c>
      <c r="K50" s="74">
        <v>0</v>
      </c>
      <c r="L50" s="74">
        <v>0</v>
      </c>
      <c r="M50" s="11"/>
    </row>
    <row r="51" spans="1:13" ht="210">
      <c r="A51" s="33" t="s">
        <v>275</v>
      </c>
      <c r="B51" s="87" t="s">
        <v>245</v>
      </c>
      <c r="C51" s="64" t="s">
        <v>128</v>
      </c>
      <c r="D51" s="41" t="s">
        <v>66</v>
      </c>
      <c r="E51" s="29" t="s">
        <v>58</v>
      </c>
      <c r="F51" s="64" t="s">
        <v>59</v>
      </c>
      <c r="G51" s="74">
        <v>1.1000000000000001</v>
      </c>
      <c r="H51" s="74">
        <v>0</v>
      </c>
      <c r="I51" s="74">
        <v>0</v>
      </c>
      <c r="J51" s="74">
        <v>0.6</v>
      </c>
      <c r="K51" s="74">
        <v>0.6</v>
      </c>
      <c r="L51" s="74">
        <v>0.6</v>
      </c>
      <c r="M51" s="11"/>
    </row>
    <row r="52" spans="1:13" ht="315">
      <c r="A52" s="33" t="s">
        <v>276</v>
      </c>
      <c r="B52" s="87" t="s">
        <v>245</v>
      </c>
      <c r="C52" s="40" t="s">
        <v>129</v>
      </c>
      <c r="D52" s="41" t="s">
        <v>211</v>
      </c>
      <c r="E52" s="29" t="s">
        <v>58</v>
      </c>
      <c r="F52" s="33" t="s">
        <v>59</v>
      </c>
      <c r="G52" s="74">
        <v>0.1</v>
      </c>
      <c r="H52" s="74">
        <v>0.5</v>
      </c>
      <c r="I52" s="74">
        <v>0.5</v>
      </c>
      <c r="J52" s="74">
        <v>0.2</v>
      </c>
      <c r="K52" s="74">
        <v>0.2</v>
      </c>
      <c r="L52" s="74">
        <v>0.2</v>
      </c>
      <c r="M52" s="11"/>
    </row>
    <row r="53" spans="1:13" ht="301.5" customHeight="1">
      <c r="A53" s="33" t="s">
        <v>277</v>
      </c>
      <c r="B53" s="87" t="s">
        <v>245</v>
      </c>
      <c r="C53" s="40" t="s">
        <v>130</v>
      </c>
      <c r="D53" s="41" t="s">
        <v>211</v>
      </c>
      <c r="E53" s="29" t="s">
        <v>58</v>
      </c>
      <c r="F53" s="33" t="s">
        <v>59</v>
      </c>
      <c r="G53" s="74">
        <v>0.8</v>
      </c>
      <c r="H53" s="74">
        <v>0</v>
      </c>
      <c r="I53" s="74">
        <v>0.2</v>
      </c>
      <c r="J53" s="74">
        <v>0.4</v>
      </c>
      <c r="K53" s="74">
        <v>0.4</v>
      </c>
      <c r="L53" s="74">
        <v>0.4</v>
      </c>
      <c r="M53" s="14"/>
    </row>
    <row r="54" spans="1:13" ht="309" customHeight="1">
      <c r="A54" s="33" t="s">
        <v>278</v>
      </c>
      <c r="B54" s="87" t="s">
        <v>245</v>
      </c>
      <c r="C54" s="40" t="s">
        <v>131</v>
      </c>
      <c r="D54" s="41" t="s">
        <v>211</v>
      </c>
      <c r="E54" s="29" t="s">
        <v>58</v>
      </c>
      <c r="F54" s="33" t="s">
        <v>59</v>
      </c>
      <c r="G54" s="74">
        <v>3.5</v>
      </c>
      <c r="H54" s="74">
        <v>0</v>
      </c>
      <c r="I54" s="74">
        <v>0</v>
      </c>
      <c r="J54" s="74">
        <v>0.1</v>
      </c>
      <c r="K54" s="74">
        <v>0.1</v>
      </c>
      <c r="L54" s="74">
        <v>0.1</v>
      </c>
      <c r="M54" s="14"/>
    </row>
    <row r="55" spans="1:13" ht="180">
      <c r="A55" s="33" t="s">
        <v>279</v>
      </c>
      <c r="B55" s="87" t="s">
        <v>245</v>
      </c>
      <c r="C55" s="40" t="s">
        <v>132</v>
      </c>
      <c r="D55" s="41" t="s">
        <v>67</v>
      </c>
      <c r="E55" s="29" t="s">
        <v>58</v>
      </c>
      <c r="F55" s="33" t="s">
        <v>59</v>
      </c>
      <c r="G55" s="74">
        <v>0.7</v>
      </c>
      <c r="H55" s="74">
        <v>0</v>
      </c>
      <c r="I55" s="74">
        <v>0.3</v>
      </c>
      <c r="J55" s="74">
        <v>0.3</v>
      </c>
      <c r="K55" s="74">
        <v>0.3</v>
      </c>
      <c r="L55" s="74">
        <v>0.3</v>
      </c>
      <c r="M55" s="14"/>
    </row>
    <row r="56" spans="1:13" ht="184.5" customHeight="1">
      <c r="A56" s="33" t="s">
        <v>280</v>
      </c>
      <c r="B56" s="87" t="s">
        <v>245</v>
      </c>
      <c r="C56" s="40" t="s">
        <v>212</v>
      </c>
      <c r="D56" s="41" t="s">
        <v>67</v>
      </c>
      <c r="E56" s="29" t="s">
        <v>58</v>
      </c>
      <c r="F56" s="33" t="s">
        <v>59</v>
      </c>
      <c r="G56" s="74">
        <v>0.3</v>
      </c>
      <c r="H56" s="74">
        <v>1.5</v>
      </c>
      <c r="I56" s="74">
        <v>0.6</v>
      </c>
      <c r="J56" s="74">
        <v>0.6</v>
      </c>
      <c r="K56" s="74">
        <v>0.6</v>
      </c>
      <c r="L56" s="74">
        <v>0.6</v>
      </c>
      <c r="M56" s="14"/>
    </row>
    <row r="57" spans="1:13" ht="168" customHeight="1">
      <c r="A57" s="33" t="s">
        <v>281</v>
      </c>
      <c r="B57" s="87" t="s">
        <v>245</v>
      </c>
      <c r="C57" s="40" t="s">
        <v>69</v>
      </c>
      <c r="D57" s="41" t="s">
        <v>68</v>
      </c>
      <c r="E57" s="29" t="s">
        <v>58</v>
      </c>
      <c r="F57" s="33" t="s">
        <v>59</v>
      </c>
      <c r="G57" s="74">
        <v>17</v>
      </c>
      <c r="H57" s="74">
        <v>5</v>
      </c>
      <c r="I57" s="74">
        <v>10</v>
      </c>
      <c r="J57" s="74">
        <v>14.9</v>
      </c>
      <c r="K57" s="74">
        <v>14.9</v>
      </c>
      <c r="L57" s="74">
        <v>14.9</v>
      </c>
      <c r="M57" s="14"/>
    </row>
    <row r="58" spans="1:13" ht="165">
      <c r="A58" s="33" t="s">
        <v>282</v>
      </c>
      <c r="B58" s="87" t="s">
        <v>245</v>
      </c>
      <c r="C58" s="40" t="s">
        <v>133</v>
      </c>
      <c r="D58" s="41" t="s">
        <v>68</v>
      </c>
      <c r="E58" s="29" t="s">
        <v>58</v>
      </c>
      <c r="F58" s="33" t="s">
        <v>59</v>
      </c>
      <c r="G58" s="74">
        <v>14.2</v>
      </c>
      <c r="H58" s="74">
        <v>10.6</v>
      </c>
      <c r="I58" s="74">
        <v>15.7</v>
      </c>
      <c r="J58" s="74">
        <v>10.8</v>
      </c>
      <c r="K58" s="74">
        <v>10.8</v>
      </c>
      <c r="L58" s="74">
        <v>10.8</v>
      </c>
      <c r="M58" s="14"/>
    </row>
    <row r="59" spans="1:13" ht="165.75" customHeight="1">
      <c r="A59" s="33" t="s">
        <v>283</v>
      </c>
      <c r="B59" s="87" t="s">
        <v>245</v>
      </c>
      <c r="C59" s="40" t="s">
        <v>134</v>
      </c>
      <c r="D59" s="41" t="s">
        <v>68</v>
      </c>
      <c r="E59" s="29" t="s">
        <v>58</v>
      </c>
      <c r="F59" s="33" t="s">
        <v>59</v>
      </c>
      <c r="G59" s="74">
        <v>3.3</v>
      </c>
      <c r="H59" s="74">
        <v>0</v>
      </c>
      <c r="I59" s="74">
        <v>3.3</v>
      </c>
      <c r="J59" s="74">
        <v>3.3</v>
      </c>
      <c r="K59" s="74">
        <v>3.3</v>
      </c>
      <c r="L59" s="74">
        <v>3.3</v>
      </c>
      <c r="M59" s="14"/>
    </row>
    <row r="60" spans="1:13" ht="165">
      <c r="A60" s="33" t="s">
        <v>284</v>
      </c>
      <c r="B60" s="87" t="s">
        <v>245</v>
      </c>
      <c r="C60" s="40" t="s">
        <v>135</v>
      </c>
      <c r="D60" s="41" t="s">
        <v>68</v>
      </c>
      <c r="E60" s="29" t="s">
        <v>58</v>
      </c>
      <c r="F60" s="33" t="s">
        <v>59</v>
      </c>
      <c r="G60" s="74">
        <v>4.3</v>
      </c>
      <c r="H60" s="74">
        <v>0</v>
      </c>
      <c r="I60" s="74">
        <v>1</v>
      </c>
      <c r="J60" s="74">
        <v>1</v>
      </c>
      <c r="K60" s="74">
        <v>1</v>
      </c>
      <c r="L60" s="74">
        <v>1</v>
      </c>
      <c r="M60" s="14"/>
    </row>
    <row r="61" spans="1:13" ht="195">
      <c r="A61" s="33" t="s">
        <v>285</v>
      </c>
      <c r="B61" s="87" t="s">
        <v>245</v>
      </c>
      <c r="C61" s="40" t="s">
        <v>136</v>
      </c>
      <c r="D61" s="41" t="s">
        <v>70</v>
      </c>
      <c r="E61" s="29" t="s">
        <v>58</v>
      </c>
      <c r="F61" s="33" t="s">
        <v>59</v>
      </c>
      <c r="G61" s="74">
        <v>3.4</v>
      </c>
      <c r="H61" s="74">
        <v>0</v>
      </c>
      <c r="I61" s="74">
        <v>2.2000000000000002</v>
      </c>
      <c r="J61" s="74">
        <v>2.2000000000000002</v>
      </c>
      <c r="K61" s="74">
        <v>2.2000000000000002</v>
      </c>
      <c r="L61" s="74">
        <v>2.2000000000000002</v>
      </c>
      <c r="M61" s="10"/>
    </row>
    <row r="62" spans="1:13" ht="135" customHeight="1">
      <c r="A62" s="33" t="s">
        <v>286</v>
      </c>
      <c r="B62" s="87" t="s">
        <v>245</v>
      </c>
      <c r="C62" s="40" t="s">
        <v>137</v>
      </c>
      <c r="D62" s="41" t="s">
        <v>70</v>
      </c>
      <c r="E62" s="29" t="s">
        <v>58</v>
      </c>
      <c r="F62" s="33" t="s">
        <v>59</v>
      </c>
      <c r="G62" s="74">
        <v>1.7</v>
      </c>
      <c r="H62" s="74">
        <v>5</v>
      </c>
      <c r="I62" s="74">
        <v>5</v>
      </c>
      <c r="J62" s="74">
        <v>4.2</v>
      </c>
      <c r="K62" s="74">
        <v>4.2</v>
      </c>
      <c r="L62" s="74">
        <v>4.2</v>
      </c>
      <c r="M62" s="14"/>
    </row>
    <row r="63" spans="1:13" ht="195">
      <c r="A63" s="33" t="s">
        <v>287</v>
      </c>
      <c r="B63" s="87" t="s">
        <v>245</v>
      </c>
      <c r="C63" s="40" t="s">
        <v>138</v>
      </c>
      <c r="D63" s="41" t="s">
        <v>70</v>
      </c>
      <c r="E63" s="29" t="s">
        <v>58</v>
      </c>
      <c r="F63" s="33" t="s">
        <v>59</v>
      </c>
      <c r="G63" s="74">
        <v>26.6</v>
      </c>
      <c r="H63" s="74">
        <v>0</v>
      </c>
      <c r="I63" s="74">
        <v>20</v>
      </c>
      <c r="J63" s="74">
        <v>20</v>
      </c>
      <c r="K63" s="74">
        <v>20</v>
      </c>
      <c r="L63" s="74">
        <v>20</v>
      </c>
      <c r="M63" s="14"/>
    </row>
    <row r="64" spans="1:13" ht="195">
      <c r="A64" s="33" t="s">
        <v>288</v>
      </c>
      <c r="B64" s="87" t="s">
        <v>245</v>
      </c>
      <c r="C64" s="40" t="s">
        <v>139</v>
      </c>
      <c r="D64" s="41" t="s">
        <v>70</v>
      </c>
      <c r="E64" s="29" t="s">
        <v>58</v>
      </c>
      <c r="F64" s="33" t="s">
        <v>59</v>
      </c>
      <c r="G64" s="74">
        <v>0.2</v>
      </c>
      <c r="H64" s="74">
        <v>0</v>
      </c>
      <c r="I64" s="74">
        <v>0.2</v>
      </c>
      <c r="J64" s="74">
        <v>0.2</v>
      </c>
      <c r="K64" s="74">
        <v>0.2</v>
      </c>
      <c r="L64" s="74">
        <v>0.2</v>
      </c>
      <c r="M64" s="14"/>
    </row>
    <row r="65" spans="1:13" ht="199.5" customHeight="1">
      <c r="A65" s="33" t="s">
        <v>289</v>
      </c>
      <c r="B65" s="87" t="s">
        <v>245</v>
      </c>
      <c r="C65" s="40" t="s">
        <v>71</v>
      </c>
      <c r="D65" s="41" t="s">
        <v>70</v>
      </c>
      <c r="E65" s="29" t="s">
        <v>58</v>
      </c>
      <c r="F65" s="33" t="s">
        <v>59</v>
      </c>
      <c r="G65" s="74">
        <v>156.5</v>
      </c>
      <c r="H65" s="74">
        <v>54</v>
      </c>
      <c r="I65" s="74">
        <v>124.6</v>
      </c>
      <c r="J65" s="74">
        <v>118.2</v>
      </c>
      <c r="K65" s="74">
        <v>118.2</v>
      </c>
      <c r="L65" s="74">
        <v>118.2</v>
      </c>
      <c r="M65" s="14"/>
    </row>
    <row r="66" spans="1:13" ht="308.25" customHeight="1">
      <c r="A66" s="33" t="s">
        <v>290</v>
      </c>
      <c r="B66" s="87" t="s">
        <v>245</v>
      </c>
      <c r="C66" s="40" t="s">
        <v>72</v>
      </c>
      <c r="D66" s="45" t="s">
        <v>73</v>
      </c>
      <c r="E66" s="29" t="s">
        <v>58</v>
      </c>
      <c r="F66" s="33" t="s">
        <v>59</v>
      </c>
      <c r="G66" s="74">
        <v>21</v>
      </c>
      <c r="H66" s="74">
        <v>0</v>
      </c>
      <c r="I66" s="74">
        <v>12.1</v>
      </c>
      <c r="J66" s="74">
        <v>12.1</v>
      </c>
      <c r="K66" s="74">
        <v>12.1</v>
      </c>
      <c r="L66" s="74">
        <v>12.1</v>
      </c>
      <c r="M66" s="15"/>
    </row>
    <row r="67" spans="1:13" ht="126" customHeight="1">
      <c r="A67" s="33" t="s">
        <v>291</v>
      </c>
      <c r="B67" s="87" t="s">
        <v>245</v>
      </c>
      <c r="C67" s="40" t="s">
        <v>213</v>
      </c>
      <c r="D67" s="57" t="s">
        <v>214</v>
      </c>
      <c r="E67" s="29" t="s">
        <v>113</v>
      </c>
      <c r="F67" s="33" t="s">
        <v>99</v>
      </c>
      <c r="G67" s="74">
        <v>0</v>
      </c>
      <c r="H67" s="74">
        <v>23</v>
      </c>
      <c r="I67" s="74">
        <v>23</v>
      </c>
      <c r="J67" s="74">
        <v>0</v>
      </c>
      <c r="K67" s="74">
        <v>0</v>
      </c>
      <c r="L67" s="74">
        <v>0</v>
      </c>
      <c r="M67" s="15"/>
    </row>
    <row r="68" spans="1:13" ht="276.75" customHeight="1">
      <c r="A68" s="33" t="s">
        <v>292</v>
      </c>
      <c r="B68" s="87" t="s">
        <v>245</v>
      </c>
      <c r="C68" s="40" t="s">
        <v>140</v>
      </c>
      <c r="D68" s="46" t="s">
        <v>141</v>
      </c>
      <c r="E68" s="29" t="s">
        <v>40</v>
      </c>
      <c r="F68" s="43" t="s">
        <v>142</v>
      </c>
      <c r="G68" s="74">
        <v>0</v>
      </c>
      <c r="H68" s="74">
        <v>102.2</v>
      </c>
      <c r="I68" s="74">
        <v>102.2</v>
      </c>
      <c r="J68" s="74">
        <v>0</v>
      </c>
      <c r="K68" s="74">
        <v>0</v>
      </c>
      <c r="L68" s="74">
        <v>0</v>
      </c>
      <c r="M68" s="14"/>
    </row>
    <row r="69" spans="1:13" ht="338.25" customHeight="1">
      <c r="A69" s="33" t="s">
        <v>293</v>
      </c>
      <c r="B69" s="87" t="s">
        <v>245</v>
      </c>
      <c r="C69" s="47" t="s">
        <v>143</v>
      </c>
      <c r="D69" s="46" t="s">
        <v>215</v>
      </c>
      <c r="E69" s="29" t="s">
        <v>216</v>
      </c>
      <c r="F69" s="58" t="s">
        <v>217</v>
      </c>
      <c r="G69" s="74">
        <v>0</v>
      </c>
      <c r="H69" s="74">
        <v>0.7</v>
      </c>
      <c r="I69" s="74">
        <v>0.7</v>
      </c>
      <c r="J69" s="74">
        <v>0</v>
      </c>
      <c r="K69" s="74">
        <v>0</v>
      </c>
      <c r="L69" s="74">
        <v>0</v>
      </c>
      <c r="M69" s="14"/>
    </row>
    <row r="70" spans="1:13" ht="334.5" customHeight="1">
      <c r="A70" s="33" t="s">
        <v>294</v>
      </c>
      <c r="B70" s="87" t="s">
        <v>245</v>
      </c>
      <c r="C70" s="47" t="s">
        <v>143</v>
      </c>
      <c r="D70" s="48" t="s">
        <v>215</v>
      </c>
      <c r="E70" s="47" t="s">
        <v>44</v>
      </c>
      <c r="F70" s="49" t="s">
        <v>45</v>
      </c>
      <c r="G70" s="72">
        <v>0</v>
      </c>
      <c r="H70" s="72">
        <v>12.4</v>
      </c>
      <c r="I70" s="72">
        <v>12.4</v>
      </c>
      <c r="J70" s="72">
        <v>0</v>
      </c>
      <c r="K70" s="72">
        <v>0</v>
      </c>
      <c r="L70" s="72">
        <v>0</v>
      </c>
      <c r="M70" s="14"/>
    </row>
    <row r="71" spans="1:13" ht="334.5" customHeight="1">
      <c r="A71" s="66"/>
      <c r="B71" s="88"/>
      <c r="C71" s="60" t="s">
        <v>220</v>
      </c>
      <c r="D71" s="61" t="s">
        <v>221</v>
      </c>
      <c r="E71" s="60"/>
      <c r="F71" s="62"/>
      <c r="G71" s="71">
        <f>SUM(G72)</f>
        <v>0</v>
      </c>
      <c r="H71" s="71">
        <f t="shared" ref="H71:L71" si="10">SUM(H72)</f>
        <v>175.8</v>
      </c>
      <c r="I71" s="71">
        <f t="shared" si="10"/>
        <v>175.8</v>
      </c>
      <c r="J71" s="71">
        <f t="shared" si="10"/>
        <v>0</v>
      </c>
      <c r="K71" s="71">
        <f t="shared" si="10"/>
        <v>0</v>
      </c>
      <c r="L71" s="71">
        <f t="shared" si="10"/>
        <v>0</v>
      </c>
      <c r="M71" s="14"/>
    </row>
    <row r="72" spans="1:13" ht="334.5" customHeight="1">
      <c r="A72" s="33" t="s">
        <v>295</v>
      </c>
      <c r="B72" s="87" t="s">
        <v>246</v>
      </c>
      <c r="C72" s="47" t="s">
        <v>218</v>
      </c>
      <c r="D72" s="48" t="s">
        <v>219</v>
      </c>
      <c r="E72" s="47" t="s">
        <v>113</v>
      </c>
      <c r="F72" s="59" t="s">
        <v>99</v>
      </c>
      <c r="G72" s="72">
        <v>0</v>
      </c>
      <c r="H72" s="72">
        <v>175.8</v>
      </c>
      <c r="I72" s="72">
        <v>175.8</v>
      </c>
      <c r="J72" s="72">
        <v>0</v>
      </c>
      <c r="K72" s="72">
        <v>0</v>
      </c>
      <c r="L72" s="72">
        <v>0</v>
      </c>
      <c r="M72" s="14"/>
    </row>
    <row r="73" spans="1:13" ht="28.5">
      <c r="A73" s="42"/>
      <c r="B73" s="86"/>
      <c r="C73" s="23" t="s">
        <v>74</v>
      </c>
      <c r="D73" s="26" t="s">
        <v>75</v>
      </c>
      <c r="E73" s="29"/>
      <c r="F73" s="22"/>
      <c r="G73" s="67">
        <f>SUM(G74,G110,G112,G114)</f>
        <v>909763</v>
      </c>
      <c r="H73" s="67">
        <f t="shared" ref="H73:L73" si="11">SUM(H74,H110,H112,H114)</f>
        <v>596124.4</v>
      </c>
      <c r="I73" s="67">
        <f t="shared" si="11"/>
        <v>913545.8</v>
      </c>
      <c r="J73" s="67">
        <f t="shared" si="11"/>
        <v>674134.60000000009</v>
      </c>
      <c r="K73" s="67">
        <f t="shared" si="11"/>
        <v>544857.99999999988</v>
      </c>
      <c r="L73" s="67">
        <f t="shared" si="11"/>
        <v>542945.39999999991</v>
      </c>
      <c r="M73" s="14"/>
    </row>
    <row r="74" spans="1:13" ht="57">
      <c r="A74" s="42"/>
      <c r="B74" s="86"/>
      <c r="C74" s="50" t="s">
        <v>76</v>
      </c>
      <c r="D74" s="51" t="s">
        <v>77</v>
      </c>
      <c r="E74" s="29"/>
      <c r="F74" s="22"/>
      <c r="G74" s="71">
        <f t="shared" ref="G74:L74" si="12">SUM(G75,G78,G91,G101)</f>
        <v>912265.2</v>
      </c>
      <c r="H74" s="71">
        <f t="shared" si="12"/>
        <v>598626.6</v>
      </c>
      <c r="I74" s="71">
        <f t="shared" si="12"/>
        <v>916048</v>
      </c>
      <c r="J74" s="71">
        <f t="shared" si="12"/>
        <v>674134.60000000009</v>
      </c>
      <c r="K74" s="71">
        <f t="shared" si="12"/>
        <v>544857.99999999988</v>
      </c>
      <c r="L74" s="71">
        <f t="shared" si="12"/>
        <v>542945.39999999991</v>
      </c>
      <c r="M74" s="14"/>
    </row>
    <row r="75" spans="1:13" ht="42.75">
      <c r="A75" s="42"/>
      <c r="B75" s="86"/>
      <c r="C75" s="50" t="s">
        <v>78</v>
      </c>
      <c r="D75" s="51" t="s">
        <v>79</v>
      </c>
      <c r="E75" s="35"/>
      <c r="F75" s="36"/>
      <c r="G75" s="67">
        <f t="shared" ref="G75:L75" si="13">SUM(G76:G77)</f>
        <v>157737.9</v>
      </c>
      <c r="H75" s="67">
        <f t="shared" si="13"/>
        <v>114888.4</v>
      </c>
      <c r="I75" s="67">
        <f t="shared" si="13"/>
        <v>158659.70000000001</v>
      </c>
      <c r="J75" s="67">
        <f t="shared" si="13"/>
        <v>180920.3</v>
      </c>
      <c r="K75" s="67">
        <f t="shared" si="13"/>
        <v>72285</v>
      </c>
      <c r="L75" s="67">
        <f t="shared" si="13"/>
        <v>73241</v>
      </c>
      <c r="M75" s="14"/>
    </row>
    <row r="76" spans="1:13" ht="105">
      <c r="A76" s="33" t="s">
        <v>296</v>
      </c>
      <c r="B76" s="87" t="s">
        <v>247</v>
      </c>
      <c r="C76" s="27" t="s">
        <v>144</v>
      </c>
      <c r="D76" s="34" t="s">
        <v>145</v>
      </c>
      <c r="E76" s="29">
        <v>902</v>
      </c>
      <c r="F76" s="33" t="s">
        <v>146</v>
      </c>
      <c r="G76" s="70">
        <v>82999</v>
      </c>
      <c r="H76" s="70">
        <v>62249.4</v>
      </c>
      <c r="I76" s="70">
        <v>82999</v>
      </c>
      <c r="J76" s="70">
        <v>109426</v>
      </c>
      <c r="K76" s="70">
        <v>72285</v>
      </c>
      <c r="L76" s="70">
        <v>73241</v>
      </c>
      <c r="M76" s="14"/>
    </row>
    <row r="77" spans="1:13" ht="105">
      <c r="A77" s="33" t="s">
        <v>297</v>
      </c>
      <c r="B77" s="87" t="s">
        <v>247</v>
      </c>
      <c r="C77" s="27" t="s">
        <v>147</v>
      </c>
      <c r="D77" s="34" t="s">
        <v>148</v>
      </c>
      <c r="E77" s="29">
        <v>902</v>
      </c>
      <c r="F77" s="33" t="s">
        <v>146</v>
      </c>
      <c r="G77" s="70">
        <v>74738.899999999994</v>
      </c>
      <c r="H77" s="70">
        <v>52639</v>
      </c>
      <c r="I77" s="70">
        <v>75660.7</v>
      </c>
      <c r="J77" s="70">
        <v>71494.3</v>
      </c>
      <c r="K77" s="70">
        <v>0</v>
      </c>
      <c r="L77" s="70">
        <v>0</v>
      </c>
      <c r="M77" s="10"/>
    </row>
    <row r="78" spans="1:13" ht="57">
      <c r="A78" s="42"/>
      <c r="B78" s="86"/>
      <c r="C78" s="50" t="s">
        <v>80</v>
      </c>
      <c r="D78" s="51" t="s">
        <v>81</v>
      </c>
      <c r="E78" s="35"/>
      <c r="F78" s="36"/>
      <c r="G78" s="67">
        <f>SUM(G79:G90)</f>
        <v>286909.40000000002</v>
      </c>
      <c r="H78" s="67">
        <f>SUM(H79:H90)</f>
        <v>142330.30000000002</v>
      </c>
      <c r="I78" s="67">
        <f t="shared" ref="I78:L78" si="14">SUM(I79:I90)</f>
        <v>291684.90000000002</v>
      </c>
      <c r="J78" s="67">
        <f t="shared" si="14"/>
        <v>77988.900000000009</v>
      </c>
      <c r="K78" s="67">
        <f t="shared" si="14"/>
        <v>73615.899999999994</v>
      </c>
      <c r="L78" s="67">
        <f t="shared" si="14"/>
        <v>70736.800000000003</v>
      </c>
      <c r="M78" s="11"/>
    </row>
    <row r="79" spans="1:13" ht="183" customHeight="1">
      <c r="A79" s="33" t="s">
        <v>298</v>
      </c>
      <c r="B79" s="87" t="s">
        <v>247</v>
      </c>
      <c r="C79" s="27" t="s">
        <v>222</v>
      </c>
      <c r="D79" s="54" t="s">
        <v>223</v>
      </c>
      <c r="E79" s="29" t="s">
        <v>108</v>
      </c>
      <c r="F79" s="64" t="s">
        <v>109</v>
      </c>
      <c r="G79" s="74">
        <v>443.2</v>
      </c>
      <c r="H79" s="74">
        <v>443.2</v>
      </c>
      <c r="I79" s="74">
        <v>443.2</v>
      </c>
      <c r="J79" s="74">
        <v>0</v>
      </c>
      <c r="K79" s="74">
        <v>0</v>
      </c>
      <c r="L79" s="74">
        <v>0</v>
      </c>
      <c r="M79" s="11"/>
    </row>
    <row r="80" spans="1:13" ht="154.5" customHeight="1">
      <c r="A80" s="33" t="s">
        <v>299</v>
      </c>
      <c r="B80" s="87" t="s">
        <v>247</v>
      </c>
      <c r="C80" s="27" t="s">
        <v>149</v>
      </c>
      <c r="D80" s="34" t="s">
        <v>150</v>
      </c>
      <c r="E80" s="29" t="s">
        <v>108</v>
      </c>
      <c r="F80" s="33" t="s">
        <v>109</v>
      </c>
      <c r="G80" s="70">
        <v>1622.1</v>
      </c>
      <c r="H80" s="70">
        <v>1150.5999999999999</v>
      </c>
      <c r="I80" s="74">
        <v>1622.1</v>
      </c>
      <c r="J80" s="70">
        <v>0</v>
      </c>
      <c r="K80" s="70">
        <v>0</v>
      </c>
      <c r="L80" s="70">
        <v>0</v>
      </c>
      <c r="M80" s="11"/>
    </row>
    <row r="81" spans="1:13" ht="122.25" customHeight="1">
      <c r="A81" s="33" t="s">
        <v>300</v>
      </c>
      <c r="B81" s="87" t="s">
        <v>247</v>
      </c>
      <c r="C81" s="27" t="s">
        <v>151</v>
      </c>
      <c r="D81" s="34" t="s">
        <v>152</v>
      </c>
      <c r="E81" s="29" t="s">
        <v>108</v>
      </c>
      <c r="F81" s="33" t="s">
        <v>109</v>
      </c>
      <c r="G81" s="70">
        <v>5785</v>
      </c>
      <c r="H81" s="70">
        <v>3788.5</v>
      </c>
      <c r="I81" s="74">
        <v>5785</v>
      </c>
      <c r="J81" s="70">
        <v>0</v>
      </c>
      <c r="K81" s="70">
        <v>0</v>
      </c>
      <c r="L81" s="70">
        <v>0</v>
      </c>
      <c r="M81" s="11"/>
    </row>
    <row r="82" spans="1:13" ht="140.25" customHeight="1">
      <c r="A82" s="33" t="s">
        <v>301</v>
      </c>
      <c r="B82" s="87" t="s">
        <v>247</v>
      </c>
      <c r="C82" s="27" t="s">
        <v>224</v>
      </c>
      <c r="D82" s="34" t="s">
        <v>225</v>
      </c>
      <c r="E82" s="29" t="s">
        <v>155</v>
      </c>
      <c r="F82" s="33" t="s">
        <v>156</v>
      </c>
      <c r="G82" s="70">
        <v>500</v>
      </c>
      <c r="H82" s="70">
        <v>500</v>
      </c>
      <c r="I82" s="74">
        <v>500</v>
      </c>
      <c r="J82" s="70">
        <v>0</v>
      </c>
      <c r="K82" s="70">
        <v>0</v>
      </c>
      <c r="L82" s="70">
        <v>0</v>
      </c>
      <c r="M82" s="11"/>
    </row>
    <row r="83" spans="1:13" ht="135">
      <c r="A83" s="33" t="s">
        <v>302</v>
      </c>
      <c r="B83" s="87" t="s">
        <v>247</v>
      </c>
      <c r="C83" s="27" t="s">
        <v>153</v>
      </c>
      <c r="D83" s="34" t="s">
        <v>154</v>
      </c>
      <c r="E83" s="29" t="s">
        <v>155</v>
      </c>
      <c r="F83" s="64" t="s">
        <v>156</v>
      </c>
      <c r="G83" s="70">
        <v>4123.3</v>
      </c>
      <c r="H83" s="70">
        <v>4123.3</v>
      </c>
      <c r="I83" s="74">
        <v>4123.3</v>
      </c>
      <c r="J83" s="70">
        <v>10</v>
      </c>
      <c r="K83" s="70">
        <v>0</v>
      </c>
      <c r="L83" s="70">
        <v>0</v>
      </c>
      <c r="M83" s="11"/>
    </row>
    <row r="84" spans="1:13" ht="150.75" customHeight="1">
      <c r="A84" s="33" t="s">
        <v>303</v>
      </c>
      <c r="B84" s="87" t="s">
        <v>247</v>
      </c>
      <c r="C84" s="27" t="s">
        <v>157</v>
      </c>
      <c r="D84" s="52" t="s">
        <v>158</v>
      </c>
      <c r="E84" s="29" t="s">
        <v>113</v>
      </c>
      <c r="F84" s="33" t="s">
        <v>99</v>
      </c>
      <c r="G84" s="70">
        <v>843.1</v>
      </c>
      <c r="H84" s="70">
        <v>843.1</v>
      </c>
      <c r="I84" s="74">
        <v>843.1</v>
      </c>
      <c r="J84" s="70">
        <v>0</v>
      </c>
      <c r="K84" s="70">
        <v>0</v>
      </c>
      <c r="L84" s="70">
        <v>0</v>
      </c>
      <c r="M84" s="11"/>
    </row>
    <row r="85" spans="1:13" ht="105">
      <c r="A85" s="33" t="s">
        <v>304</v>
      </c>
      <c r="B85" s="87" t="s">
        <v>247</v>
      </c>
      <c r="C85" s="27" t="s">
        <v>159</v>
      </c>
      <c r="D85" s="52" t="s">
        <v>160</v>
      </c>
      <c r="E85" s="29" t="s">
        <v>113</v>
      </c>
      <c r="F85" s="37" t="s">
        <v>99</v>
      </c>
      <c r="G85" s="70">
        <v>466.6</v>
      </c>
      <c r="H85" s="70">
        <v>466.6</v>
      </c>
      <c r="I85" s="74">
        <v>466.6</v>
      </c>
      <c r="J85" s="70">
        <v>66.900000000000006</v>
      </c>
      <c r="K85" s="70">
        <v>0</v>
      </c>
      <c r="L85" s="70">
        <v>0</v>
      </c>
      <c r="M85" s="11"/>
    </row>
    <row r="86" spans="1:13" ht="105">
      <c r="A86" s="33" t="s">
        <v>305</v>
      </c>
      <c r="B86" s="87" t="s">
        <v>247</v>
      </c>
      <c r="C86" s="27" t="s">
        <v>161</v>
      </c>
      <c r="D86" s="52" t="s">
        <v>162</v>
      </c>
      <c r="E86" s="29" t="s">
        <v>113</v>
      </c>
      <c r="F86" s="37" t="s">
        <v>99</v>
      </c>
      <c r="G86" s="70">
        <v>2412</v>
      </c>
      <c r="H86" s="70">
        <v>0</v>
      </c>
      <c r="I86" s="74">
        <v>2412</v>
      </c>
      <c r="J86" s="70">
        <v>240</v>
      </c>
      <c r="K86" s="70">
        <v>270</v>
      </c>
      <c r="L86" s="70">
        <v>270</v>
      </c>
      <c r="M86" s="11"/>
    </row>
    <row r="87" spans="1:13" ht="75.75" customHeight="1">
      <c r="A87" s="33" t="s">
        <v>306</v>
      </c>
      <c r="B87" s="87" t="s">
        <v>247</v>
      </c>
      <c r="C87" s="27" t="s">
        <v>241</v>
      </c>
      <c r="D87" s="52" t="s">
        <v>242</v>
      </c>
      <c r="E87" s="29" t="s">
        <v>108</v>
      </c>
      <c r="F87" s="37" t="s">
        <v>109</v>
      </c>
      <c r="G87" s="70">
        <v>0</v>
      </c>
      <c r="H87" s="70">
        <v>0</v>
      </c>
      <c r="I87" s="74">
        <v>0</v>
      </c>
      <c r="J87" s="70">
        <v>0</v>
      </c>
      <c r="K87" s="70">
        <v>2879.1</v>
      </c>
      <c r="L87" s="70">
        <v>0</v>
      </c>
      <c r="M87" s="11"/>
    </row>
    <row r="88" spans="1:13" ht="105">
      <c r="A88" s="33" t="s">
        <v>307</v>
      </c>
      <c r="B88" s="87" t="s">
        <v>247</v>
      </c>
      <c r="C88" s="27" t="s">
        <v>163</v>
      </c>
      <c r="D88" s="52" t="s">
        <v>164</v>
      </c>
      <c r="E88" s="29" t="s">
        <v>113</v>
      </c>
      <c r="F88" s="37" t="s">
        <v>99</v>
      </c>
      <c r="G88" s="70">
        <v>94237.1</v>
      </c>
      <c r="H88" s="70">
        <v>81827.100000000006</v>
      </c>
      <c r="I88" s="74">
        <v>94237.1</v>
      </c>
      <c r="J88" s="70">
        <v>65665.600000000006</v>
      </c>
      <c r="K88" s="70">
        <v>60255.199999999997</v>
      </c>
      <c r="L88" s="70">
        <v>60255.199999999997</v>
      </c>
      <c r="M88" s="11"/>
    </row>
    <row r="89" spans="1:13" ht="105">
      <c r="A89" s="33" t="s">
        <v>308</v>
      </c>
      <c r="B89" s="87" t="s">
        <v>247</v>
      </c>
      <c r="C89" s="27" t="s">
        <v>163</v>
      </c>
      <c r="D89" s="52" t="s">
        <v>164</v>
      </c>
      <c r="E89" s="29" t="s">
        <v>108</v>
      </c>
      <c r="F89" s="37" t="s">
        <v>109</v>
      </c>
      <c r="G89" s="70">
        <v>124687</v>
      </c>
      <c r="H89" s="70">
        <v>15104.3</v>
      </c>
      <c r="I89" s="74">
        <v>124687</v>
      </c>
      <c r="J89" s="70">
        <v>7959.8</v>
      </c>
      <c r="K89" s="70">
        <v>6165</v>
      </c>
      <c r="L89" s="70">
        <v>6165</v>
      </c>
      <c r="M89" s="11"/>
    </row>
    <row r="90" spans="1:13" ht="135">
      <c r="A90" s="33" t="s">
        <v>309</v>
      </c>
      <c r="B90" s="87" t="s">
        <v>247</v>
      </c>
      <c r="C90" s="27" t="s">
        <v>163</v>
      </c>
      <c r="D90" s="52" t="s">
        <v>164</v>
      </c>
      <c r="E90" s="29" t="s">
        <v>155</v>
      </c>
      <c r="F90" s="64" t="s">
        <v>156</v>
      </c>
      <c r="G90" s="70">
        <v>51790</v>
      </c>
      <c r="H90" s="70">
        <v>34083.599999999999</v>
      </c>
      <c r="I90" s="70">
        <v>56565.5</v>
      </c>
      <c r="J90" s="70">
        <v>4046.6</v>
      </c>
      <c r="K90" s="70">
        <v>4046.6</v>
      </c>
      <c r="L90" s="70">
        <v>4046.6</v>
      </c>
      <c r="M90" s="16"/>
    </row>
    <row r="91" spans="1:13" ht="42.75">
      <c r="A91" s="65"/>
      <c r="B91" s="86"/>
      <c r="C91" s="50" t="s">
        <v>82</v>
      </c>
      <c r="D91" s="51" t="s">
        <v>83</v>
      </c>
      <c r="E91" s="29"/>
      <c r="F91" s="64"/>
      <c r="G91" s="73">
        <f t="shared" ref="G91:L91" si="15">SUM(G92:G100)</f>
        <v>389261.7</v>
      </c>
      <c r="H91" s="73">
        <f t="shared" si="15"/>
        <v>287166</v>
      </c>
      <c r="I91" s="73">
        <f t="shared" si="15"/>
        <v>387347.20000000001</v>
      </c>
      <c r="J91" s="73">
        <f>SUM(J92:J100)</f>
        <v>393609.1</v>
      </c>
      <c r="K91" s="73">
        <f t="shared" si="15"/>
        <v>393671.39999999997</v>
      </c>
      <c r="L91" s="73">
        <f t="shared" si="15"/>
        <v>393681.89999999997</v>
      </c>
      <c r="M91" s="17"/>
    </row>
    <row r="92" spans="1:13" ht="105">
      <c r="A92" s="33" t="s">
        <v>310</v>
      </c>
      <c r="B92" s="87" t="s">
        <v>247</v>
      </c>
      <c r="C92" s="27" t="s">
        <v>165</v>
      </c>
      <c r="D92" s="34" t="s">
        <v>166</v>
      </c>
      <c r="E92" s="29" t="s">
        <v>113</v>
      </c>
      <c r="F92" s="37" t="s">
        <v>99</v>
      </c>
      <c r="G92" s="70">
        <v>10397.9</v>
      </c>
      <c r="H92" s="70">
        <v>7864.6</v>
      </c>
      <c r="I92" s="74">
        <v>10154.200000000001</v>
      </c>
      <c r="J92" s="70">
        <v>9852.4</v>
      </c>
      <c r="K92" s="70">
        <v>9852.4</v>
      </c>
      <c r="L92" s="70">
        <v>9852.4</v>
      </c>
      <c r="M92" s="17"/>
    </row>
    <row r="93" spans="1:13" ht="105">
      <c r="A93" s="33" t="s">
        <v>311</v>
      </c>
      <c r="B93" s="87" t="s">
        <v>247</v>
      </c>
      <c r="C93" s="27" t="s">
        <v>165</v>
      </c>
      <c r="D93" s="34" t="s">
        <v>166</v>
      </c>
      <c r="E93" s="29" t="s">
        <v>167</v>
      </c>
      <c r="F93" s="37" t="s">
        <v>146</v>
      </c>
      <c r="G93" s="70">
        <v>15736.5</v>
      </c>
      <c r="H93" s="70">
        <v>11802.6</v>
      </c>
      <c r="I93" s="74">
        <v>15736.5</v>
      </c>
      <c r="J93" s="70">
        <v>15765.8</v>
      </c>
      <c r="K93" s="70">
        <v>15812.6</v>
      </c>
      <c r="L93" s="70">
        <v>15822.4</v>
      </c>
      <c r="M93" s="17"/>
    </row>
    <row r="94" spans="1:13" ht="94.5" customHeight="1">
      <c r="A94" s="33" t="s">
        <v>312</v>
      </c>
      <c r="B94" s="87" t="s">
        <v>247</v>
      </c>
      <c r="C94" s="27" t="s">
        <v>165</v>
      </c>
      <c r="D94" s="34" t="s">
        <v>166</v>
      </c>
      <c r="E94" s="29" t="s">
        <v>108</v>
      </c>
      <c r="F94" s="37" t="s">
        <v>109</v>
      </c>
      <c r="G94" s="70">
        <v>317660.3</v>
      </c>
      <c r="H94" s="70">
        <v>235735.7</v>
      </c>
      <c r="I94" s="74">
        <v>317660.3</v>
      </c>
      <c r="J94" s="70">
        <v>315137.59999999998</v>
      </c>
      <c r="K94" s="70">
        <v>315137.59999999998</v>
      </c>
      <c r="L94" s="70">
        <v>315137.59999999998</v>
      </c>
      <c r="M94" s="18"/>
    </row>
    <row r="95" spans="1:13" s="19" customFormat="1" ht="124.5" customHeight="1">
      <c r="A95" s="33" t="s">
        <v>313</v>
      </c>
      <c r="B95" s="87" t="s">
        <v>247</v>
      </c>
      <c r="C95" s="27" t="s">
        <v>168</v>
      </c>
      <c r="D95" s="34" t="s">
        <v>169</v>
      </c>
      <c r="E95" s="29" t="s">
        <v>108</v>
      </c>
      <c r="F95" s="37" t="s">
        <v>109</v>
      </c>
      <c r="G95" s="70">
        <v>19729.2</v>
      </c>
      <c r="H95" s="70">
        <v>10737</v>
      </c>
      <c r="I95" s="74">
        <v>19729.2</v>
      </c>
      <c r="J95" s="70">
        <v>19397.3</v>
      </c>
      <c r="K95" s="70">
        <v>19397.3</v>
      </c>
      <c r="L95" s="70">
        <v>19397.3</v>
      </c>
      <c r="M95" s="18"/>
    </row>
    <row r="96" spans="1:13" ht="126" customHeight="1">
      <c r="A96" s="33" t="s">
        <v>314</v>
      </c>
      <c r="B96" s="87" t="s">
        <v>247</v>
      </c>
      <c r="C96" s="27" t="s">
        <v>170</v>
      </c>
      <c r="D96" s="34" t="s">
        <v>226</v>
      </c>
      <c r="E96" s="29" t="s">
        <v>108</v>
      </c>
      <c r="F96" s="37" t="s">
        <v>109</v>
      </c>
      <c r="G96" s="70">
        <v>933.6</v>
      </c>
      <c r="H96" s="70">
        <v>929.6</v>
      </c>
      <c r="I96" s="74">
        <v>933.6</v>
      </c>
      <c r="J96" s="70">
        <v>5320.3</v>
      </c>
      <c r="K96" s="70">
        <v>5347.7</v>
      </c>
      <c r="L96" s="70">
        <v>5347.7</v>
      </c>
      <c r="M96" s="14"/>
    </row>
    <row r="97" spans="1:13" ht="105">
      <c r="A97" s="33" t="s">
        <v>315</v>
      </c>
      <c r="B97" s="87" t="s">
        <v>247</v>
      </c>
      <c r="C97" s="27" t="s">
        <v>171</v>
      </c>
      <c r="D97" s="34" t="s">
        <v>172</v>
      </c>
      <c r="E97" s="29" t="s">
        <v>167</v>
      </c>
      <c r="F97" s="37" t="s">
        <v>146</v>
      </c>
      <c r="G97" s="70">
        <v>1188.3</v>
      </c>
      <c r="H97" s="70">
        <v>832.1</v>
      </c>
      <c r="I97" s="74">
        <v>1190</v>
      </c>
      <c r="J97" s="70">
        <v>0</v>
      </c>
      <c r="K97" s="70">
        <v>0</v>
      </c>
      <c r="L97" s="70">
        <v>0</v>
      </c>
      <c r="M97" s="11"/>
    </row>
    <row r="98" spans="1:13" ht="126.75" customHeight="1">
      <c r="A98" s="33" t="s">
        <v>316</v>
      </c>
      <c r="B98" s="87" t="s">
        <v>247</v>
      </c>
      <c r="C98" s="27" t="s">
        <v>173</v>
      </c>
      <c r="D98" s="53" t="s">
        <v>174</v>
      </c>
      <c r="E98" s="29" t="s">
        <v>113</v>
      </c>
      <c r="F98" s="37" t="s">
        <v>99</v>
      </c>
      <c r="G98" s="70">
        <v>5</v>
      </c>
      <c r="H98" s="70">
        <v>0</v>
      </c>
      <c r="I98" s="74">
        <v>5</v>
      </c>
      <c r="J98" s="70">
        <v>0</v>
      </c>
      <c r="K98" s="70">
        <v>0</v>
      </c>
      <c r="L98" s="70">
        <v>0</v>
      </c>
      <c r="M98" s="14"/>
    </row>
    <row r="99" spans="1:13" ht="122.25" customHeight="1">
      <c r="A99" s="33" t="s">
        <v>317</v>
      </c>
      <c r="B99" s="87" t="s">
        <v>247</v>
      </c>
      <c r="C99" s="27" t="s">
        <v>175</v>
      </c>
      <c r="D99" s="34" t="s">
        <v>176</v>
      </c>
      <c r="E99" s="29" t="s">
        <v>108</v>
      </c>
      <c r="F99" s="37" t="s">
        <v>109</v>
      </c>
      <c r="G99" s="70">
        <v>162.19999999999999</v>
      </c>
      <c r="H99" s="70">
        <v>89</v>
      </c>
      <c r="I99" s="74">
        <v>162.19999999999999</v>
      </c>
      <c r="J99" s="70">
        <v>20</v>
      </c>
      <c r="K99" s="70">
        <v>20</v>
      </c>
      <c r="L99" s="70">
        <v>20</v>
      </c>
      <c r="M99" s="20"/>
    </row>
    <row r="100" spans="1:13" ht="105">
      <c r="A100" s="33" t="s">
        <v>318</v>
      </c>
      <c r="B100" s="87" t="s">
        <v>247</v>
      </c>
      <c r="C100" s="27" t="s">
        <v>227</v>
      </c>
      <c r="D100" s="34" t="s">
        <v>228</v>
      </c>
      <c r="E100" s="29" t="s">
        <v>113</v>
      </c>
      <c r="F100" s="37" t="s">
        <v>99</v>
      </c>
      <c r="G100" s="70">
        <v>23448.7</v>
      </c>
      <c r="H100" s="70">
        <v>19175.400000000001</v>
      </c>
      <c r="I100" s="74">
        <v>21776.2</v>
      </c>
      <c r="J100" s="70">
        <v>28115.7</v>
      </c>
      <c r="K100" s="70">
        <v>28103.8</v>
      </c>
      <c r="L100" s="70">
        <v>28104.5</v>
      </c>
      <c r="M100" s="21"/>
    </row>
    <row r="101" spans="1:13" ht="28.5">
      <c r="A101" s="65"/>
      <c r="B101" s="86"/>
      <c r="C101" s="50" t="s">
        <v>177</v>
      </c>
      <c r="D101" s="51" t="s">
        <v>84</v>
      </c>
      <c r="E101" s="29"/>
      <c r="F101" s="37"/>
      <c r="G101" s="73">
        <f t="shared" ref="G101:L101" si="16">SUM(G102:G109)</f>
        <v>78356.2</v>
      </c>
      <c r="H101" s="73">
        <f t="shared" si="16"/>
        <v>54241.899999999994</v>
      </c>
      <c r="I101" s="73">
        <f t="shared" si="16"/>
        <v>78356.2</v>
      </c>
      <c r="J101" s="73">
        <f t="shared" si="16"/>
        <v>21616.3</v>
      </c>
      <c r="K101" s="73">
        <f t="shared" si="16"/>
        <v>5285.7</v>
      </c>
      <c r="L101" s="73">
        <f t="shared" si="16"/>
        <v>5285.7</v>
      </c>
      <c r="M101" s="21"/>
    </row>
    <row r="102" spans="1:13" ht="135">
      <c r="A102" s="33" t="s">
        <v>319</v>
      </c>
      <c r="B102" s="87" t="s">
        <v>247</v>
      </c>
      <c r="C102" s="27" t="s">
        <v>178</v>
      </c>
      <c r="D102" s="34" t="s">
        <v>179</v>
      </c>
      <c r="E102" s="29" t="s">
        <v>113</v>
      </c>
      <c r="F102" s="37" t="s">
        <v>99</v>
      </c>
      <c r="G102" s="70">
        <v>93.3</v>
      </c>
      <c r="H102" s="70">
        <v>59.4</v>
      </c>
      <c r="I102" s="74">
        <v>93.3</v>
      </c>
      <c r="J102" s="70">
        <v>73.7</v>
      </c>
      <c r="K102" s="70">
        <v>0</v>
      </c>
      <c r="L102" s="70">
        <v>0</v>
      </c>
      <c r="M102" s="14"/>
    </row>
    <row r="103" spans="1:13" ht="135">
      <c r="A103" s="33" t="s">
        <v>320</v>
      </c>
      <c r="B103" s="87" t="s">
        <v>247</v>
      </c>
      <c r="C103" s="27" t="s">
        <v>178</v>
      </c>
      <c r="D103" s="34" t="s">
        <v>179</v>
      </c>
      <c r="E103" s="29" t="s">
        <v>155</v>
      </c>
      <c r="F103" s="64" t="s">
        <v>156</v>
      </c>
      <c r="G103" s="70">
        <v>15853.9</v>
      </c>
      <c r="H103" s="70">
        <v>12090</v>
      </c>
      <c r="I103" s="74">
        <v>15853.9</v>
      </c>
      <c r="J103" s="70">
        <v>16195</v>
      </c>
      <c r="K103" s="70">
        <v>0</v>
      </c>
      <c r="L103" s="70">
        <v>0</v>
      </c>
      <c r="M103" s="14"/>
    </row>
    <row r="104" spans="1:13" ht="124.5" customHeight="1">
      <c r="A104" s="33" t="s">
        <v>321</v>
      </c>
      <c r="B104" s="87" t="s">
        <v>247</v>
      </c>
      <c r="C104" s="27" t="s">
        <v>178</v>
      </c>
      <c r="D104" s="34" t="s">
        <v>179</v>
      </c>
      <c r="E104" s="29" t="s">
        <v>180</v>
      </c>
      <c r="F104" s="37" t="s">
        <v>181</v>
      </c>
      <c r="G104" s="70">
        <v>62.1</v>
      </c>
      <c r="H104" s="70">
        <v>62.1</v>
      </c>
      <c r="I104" s="74">
        <v>62.1</v>
      </c>
      <c r="J104" s="70">
        <v>61.9</v>
      </c>
      <c r="K104" s="70">
        <v>0</v>
      </c>
      <c r="L104" s="70">
        <v>0</v>
      </c>
      <c r="M104" s="14"/>
    </row>
    <row r="105" spans="1:13" ht="303.75" customHeight="1">
      <c r="A105" s="33" t="s">
        <v>322</v>
      </c>
      <c r="B105" s="87" t="s">
        <v>247</v>
      </c>
      <c r="C105" s="27" t="s">
        <v>229</v>
      </c>
      <c r="D105" s="34" t="s">
        <v>230</v>
      </c>
      <c r="E105" s="29" t="s">
        <v>108</v>
      </c>
      <c r="F105" s="37" t="s">
        <v>109</v>
      </c>
      <c r="G105" s="70">
        <v>303.3</v>
      </c>
      <c r="H105" s="70">
        <v>0</v>
      </c>
      <c r="I105" s="74">
        <v>303.3</v>
      </c>
      <c r="J105" s="70">
        <v>0</v>
      </c>
      <c r="K105" s="70">
        <v>0</v>
      </c>
      <c r="L105" s="70">
        <v>0</v>
      </c>
      <c r="M105" s="14"/>
    </row>
    <row r="106" spans="1:13" ht="233.25" customHeight="1">
      <c r="A106" s="33" t="s">
        <v>323</v>
      </c>
      <c r="B106" s="87" t="s">
        <v>247</v>
      </c>
      <c r="C106" s="27" t="s">
        <v>182</v>
      </c>
      <c r="D106" s="34" t="s">
        <v>183</v>
      </c>
      <c r="E106" s="29" t="s">
        <v>108</v>
      </c>
      <c r="F106" s="37" t="s">
        <v>109</v>
      </c>
      <c r="G106" s="70">
        <v>29911</v>
      </c>
      <c r="H106" s="70">
        <v>21306.7</v>
      </c>
      <c r="I106" s="74">
        <v>29911</v>
      </c>
      <c r="J106" s="70">
        <v>0</v>
      </c>
      <c r="K106" s="70">
        <v>0</v>
      </c>
      <c r="L106" s="70">
        <v>0</v>
      </c>
      <c r="M106" s="14"/>
    </row>
    <row r="107" spans="1:13" s="19" customFormat="1" ht="135">
      <c r="A107" s="33" t="s">
        <v>324</v>
      </c>
      <c r="B107" s="87" t="s">
        <v>247</v>
      </c>
      <c r="C107" s="27" t="s">
        <v>184</v>
      </c>
      <c r="D107" s="34" t="s">
        <v>185</v>
      </c>
      <c r="E107" s="29" t="s">
        <v>155</v>
      </c>
      <c r="F107" s="64" t="s">
        <v>156</v>
      </c>
      <c r="G107" s="70">
        <v>2000</v>
      </c>
      <c r="H107" s="70">
        <v>1311.9</v>
      </c>
      <c r="I107" s="74">
        <v>2000</v>
      </c>
      <c r="J107" s="70">
        <v>0</v>
      </c>
      <c r="K107" s="70">
        <v>0</v>
      </c>
      <c r="L107" s="70">
        <v>0</v>
      </c>
      <c r="M107" s="10"/>
    </row>
    <row r="108" spans="1:13" s="19" customFormat="1" ht="105">
      <c r="A108" s="33" t="s">
        <v>325</v>
      </c>
      <c r="B108" s="87" t="s">
        <v>247</v>
      </c>
      <c r="C108" s="27" t="s">
        <v>186</v>
      </c>
      <c r="D108" s="34" t="s">
        <v>187</v>
      </c>
      <c r="E108" s="29" t="s">
        <v>113</v>
      </c>
      <c r="F108" s="37" t="s">
        <v>99</v>
      </c>
      <c r="G108" s="70">
        <v>170</v>
      </c>
      <c r="H108" s="70">
        <v>50</v>
      </c>
      <c r="I108" s="74">
        <v>170</v>
      </c>
      <c r="J108" s="70">
        <v>170</v>
      </c>
      <c r="K108" s="70">
        <v>170</v>
      </c>
      <c r="L108" s="70">
        <v>170</v>
      </c>
      <c r="M108" s="14"/>
    </row>
    <row r="109" spans="1:13" ht="105">
      <c r="A109" s="33" t="s">
        <v>326</v>
      </c>
      <c r="B109" s="87" t="s">
        <v>247</v>
      </c>
      <c r="C109" s="27" t="s">
        <v>186</v>
      </c>
      <c r="D109" s="34" t="s">
        <v>187</v>
      </c>
      <c r="E109" s="29" t="s">
        <v>108</v>
      </c>
      <c r="F109" s="33" t="s">
        <v>109</v>
      </c>
      <c r="G109" s="70">
        <v>29962.6</v>
      </c>
      <c r="H109" s="70">
        <v>19361.8</v>
      </c>
      <c r="I109" s="74">
        <v>29962.6</v>
      </c>
      <c r="J109" s="70">
        <v>5115.7</v>
      </c>
      <c r="K109" s="70">
        <v>5115.7</v>
      </c>
      <c r="L109" s="70">
        <v>5115.7</v>
      </c>
      <c r="M109" s="14"/>
    </row>
    <row r="110" spans="1:13" ht="36" customHeight="1">
      <c r="A110" s="65"/>
      <c r="B110" s="86"/>
      <c r="C110" s="38" t="s">
        <v>231</v>
      </c>
      <c r="D110" s="39" t="s">
        <v>232</v>
      </c>
      <c r="E110" s="35"/>
      <c r="F110" s="63"/>
      <c r="G110" s="73">
        <f>SUM(G111)</f>
        <v>50</v>
      </c>
      <c r="H110" s="73">
        <f>SUM(H111)</f>
        <v>50</v>
      </c>
      <c r="I110" s="73">
        <f t="shared" ref="I110:L110" si="17">SUM(I111)</f>
        <v>50</v>
      </c>
      <c r="J110" s="73">
        <f t="shared" si="17"/>
        <v>0</v>
      </c>
      <c r="K110" s="73">
        <f t="shared" si="17"/>
        <v>0</v>
      </c>
      <c r="L110" s="73">
        <f t="shared" si="17"/>
        <v>0</v>
      </c>
      <c r="M110" s="14"/>
    </row>
    <row r="111" spans="1:13" ht="135">
      <c r="A111" s="33" t="s">
        <v>327</v>
      </c>
      <c r="B111" s="56" t="s">
        <v>248</v>
      </c>
      <c r="C111" s="27" t="s">
        <v>233</v>
      </c>
      <c r="D111" s="34" t="s">
        <v>234</v>
      </c>
      <c r="E111" s="29" t="s">
        <v>155</v>
      </c>
      <c r="F111" s="33" t="s">
        <v>156</v>
      </c>
      <c r="G111" s="70">
        <v>50</v>
      </c>
      <c r="H111" s="70">
        <v>50</v>
      </c>
      <c r="I111" s="74">
        <v>50</v>
      </c>
      <c r="J111" s="70">
        <v>0</v>
      </c>
      <c r="K111" s="70">
        <v>0</v>
      </c>
      <c r="L111" s="70">
        <v>0</v>
      </c>
      <c r="M111" s="14"/>
    </row>
    <row r="112" spans="1:13" ht="130.5" customHeight="1">
      <c r="A112" s="65"/>
      <c r="B112" s="86"/>
      <c r="C112" s="50" t="s">
        <v>235</v>
      </c>
      <c r="D112" s="39" t="s">
        <v>236</v>
      </c>
      <c r="E112" s="29"/>
      <c r="F112" s="33"/>
      <c r="G112" s="73">
        <f>SUM(G113)</f>
        <v>8.4</v>
      </c>
      <c r="H112" s="73">
        <f t="shared" ref="H112:L112" si="18">SUM(H113)</f>
        <v>8.4</v>
      </c>
      <c r="I112" s="73">
        <f t="shared" si="18"/>
        <v>8.4</v>
      </c>
      <c r="J112" s="73">
        <f t="shared" si="18"/>
        <v>0</v>
      </c>
      <c r="K112" s="73">
        <f t="shared" si="18"/>
        <v>0</v>
      </c>
      <c r="L112" s="73">
        <f t="shared" si="18"/>
        <v>0</v>
      </c>
      <c r="M112" s="14"/>
    </row>
    <row r="113" spans="1:13" ht="243" customHeight="1">
      <c r="A113" s="33" t="s">
        <v>328</v>
      </c>
      <c r="B113" s="89" t="s">
        <v>249</v>
      </c>
      <c r="C113" s="31" t="s">
        <v>237</v>
      </c>
      <c r="D113" s="34" t="s">
        <v>238</v>
      </c>
      <c r="E113" s="29" t="s">
        <v>155</v>
      </c>
      <c r="F113" s="33" t="s">
        <v>156</v>
      </c>
      <c r="G113" s="70">
        <v>8.4</v>
      </c>
      <c r="H113" s="70">
        <v>8.4</v>
      </c>
      <c r="I113" s="74">
        <v>8.4</v>
      </c>
      <c r="J113" s="70">
        <v>0</v>
      </c>
      <c r="K113" s="70">
        <v>0</v>
      </c>
      <c r="L113" s="70">
        <v>0</v>
      </c>
      <c r="M113" s="14"/>
    </row>
    <row r="114" spans="1:13" ht="109.5" customHeight="1">
      <c r="A114" s="42"/>
      <c r="B114" s="90"/>
      <c r="C114" s="50" t="s">
        <v>85</v>
      </c>
      <c r="D114" s="51" t="s">
        <v>86</v>
      </c>
      <c r="E114" s="29"/>
      <c r="F114" s="22"/>
      <c r="G114" s="67">
        <f t="shared" ref="G114:L114" si="19">SUM(G115:G118)</f>
        <v>-2560.6000000000004</v>
      </c>
      <c r="H114" s="67">
        <f t="shared" si="19"/>
        <v>-2560.6000000000004</v>
      </c>
      <c r="I114" s="67">
        <f t="shared" si="19"/>
        <v>-2560.6000000000004</v>
      </c>
      <c r="J114" s="67">
        <f t="shared" si="19"/>
        <v>0</v>
      </c>
      <c r="K114" s="67">
        <f t="shared" si="19"/>
        <v>0</v>
      </c>
      <c r="L114" s="67">
        <f t="shared" si="19"/>
        <v>0</v>
      </c>
      <c r="M114" s="14"/>
    </row>
    <row r="115" spans="1:13" ht="135">
      <c r="A115" s="33" t="s">
        <v>329</v>
      </c>
      <c r="B115" s="91" t="s">
        <v>250</v>
      </c>
      <c r="C115" s="31" t="s">
        <v>239</v>
      </c>
      <c r="D115" s="54" t="s">
        <v>240</v>
      </c>
      <c r="E115" s="29" t="s">
        <v>113</v>
      </c>
      <c r="F115" s="37" t="s">
        <v>99</v>
      </c>
      <c r="G115" s="74">
        <v>-57.3</v>
      </c>
      <c r="H115" s="74">
        <v>-57.3</v>
      </c>
      <c r="I115" s="74">
        <v>-57.3</v>
      </c>
      <c r="J115" s="74">
        <v>0</v>
      </c>
      <c r="K115" s="74">
        <v>0</v>
      </c>
      <c r="L115" s="74">
        <v>0</v>
      </c>
      <c r="M115" s="14"/>
    </row>
    <row r="116" spans="1:13" ht="135">
      <c r="A116" s="33" t="s">
        <v>330</v>
      </c>
      <c r="B116" s="91" t="s">
        <v>250</v>
      </c>
      <c r="C116" s="27" t="s">
        <v>188</v>
      </c>
      <c r="D116" s="54" t="s">
        <v>189</v>
      </c>
      <c r="E116" s="29" t="s">
        <v>113</v>
      </c>
      <c r="F116" s="37" t="s">
        <v>99</v>
      </c>
      <c r="G116" s="74">
        <v>-2348.6999999999998</v>
      </c>
      <c r="H116" s="74">
        <v>-2348.6999999999998</v>
      </c>
      <c r="I116" s="74">
        <v>-2348.6999999999998</v>
      </c>
      <c r="J116" s="74">
        <v>0</v>
      </c>
      <c r="K116" s="74">
        <v>0</v>
      </c>
      <c r="L116" s="74">
        <v>0</v>
      </c>
      <c r="M116" s="14"/>
    </row>
    <row r="117" spans="1:13" ht="135">
      <c r="A117" s="33" t="s">
        <v>331</v>
      </c>
      <c r="B117" s="91" t="s">
        <v>250</v>
      </c>
      <c r="C117" s="27" t="s">
        <v>188</v>
      </c>
      <c r="D117" s="54" t="s">
        <v>189</v>
      </c>
      <c r="E117" s="29" t="s">
        <v>108</v>
      </c>
      <c r="F117" s="33" t="s">
        <v>109</v>
      </c>
      <c r="G117" s="74">
        <v>-122.8</v>
      </c>
      <c r="H117" s="74">
        <v>-122.8</v>
      </c>
      <c r="I117" s="74">
        <v>-122.8</v>
      </c>
      <c r="J117" s="74">
        <v>0</v>
      </c>
      <c r="K117" s="74">
        <v>0</v>
      </c>
      <c r="L117" s="74">
        <v>0</v>
      </c>
      <c r="M117" s="14"/>
    </row>
    <row r="118" spans="1:13" ht="135">
      <c r="A118" s="33" t="s">
        <v>332</v>
      </c>
      <c r="B118" s="91" t="s">
        <v>250</v>
      </c>
      <c r="C118" s="27" t="s">
        <v>188</v>
      </c>
      <c r="D118" s="54" t="s">
        <v>189</v>
      </c>
      <c r="E118" s="29" t="s">
        <v>155</v>
      </c>
      <c r="F118" s="64" t="s">
        <v>156</v>
      </c>
      <c r="G118" s="74">
        <v>-31.8</v>
      </c>
      <c r="H118" s="74">
        <v>-31.8</v>
      </c>
      <c r="I118" s="74">
        <v>-31.8</v>
      </c>
      <c r="J118" s="74">
        <v>0</v>
      </c>
      <c r="K118" s="74">
        <v>0</v>
      </c>
      <c r="L118" s="74">
        <v>0</v>
      </c>
      <c r="M118" s="14"/>
    </row>
    <row r="119" spans="1:13" ht="15">
      <c r="A119" s="55" t="s">
        <v>251</v>
      </c>
      <c r="B119" s="86"/>
      <c r="C119" s="25"/>
      <c r="D119" s="25"/>
      <c r="E119" s="25"/>
      <c r="F119" s="22"/>
      <c r="G119" s="67">
        <f t="shared" ref="G119:L119" si="20">SUM(G6,G73)</f>
        <v>1024956.2</v>
      </c>
      <c r="H119" s="67">
        <f t="shared" si="20"/>
        <v>680496.60000000009</v>
      </c>
      <c r="I119" s="67">
        <f t="shared" si="20"/>
        <v>1038885.8</v>
      </c>
      <c r="J119" s="67">
        <f t="shared" si="20"/>
        <v>782516.3</v>
      </c>
      <c r="K119" s="67">
        <f t="shared" si="20"/>
        <v>660299.99999999988</v>
      </c>
      <c r="L119" s="67">
        <f t="shared" si="20"/>
        <v>665496.89999999991</v>
      </c>
      <c r="M119" s="14"/>
    </row>
  </sheetData>
  <mergeCells count="9">
    <mergeCell ref="A1:L1"/>
    <mergeCell ref="A3:A4"/>
    <mergeCell ref="B3:B4"/>
    <mergeCell ref="C3:D3"/>
    <mergeCell ref="E3:F3"/>
    <mergeCell ref="G3:G4"/>
    <mergeCell ref="H3:H4"/>
    <mergeCell ref="I3:I4"/>
    <mergeCell ref="J3:L3"/>
  </mergeCells>
  <pageMargins left="0.39370078740157483" right="0.39370078740157483" top="0.78740157480314965" bottom="0.78740157480314965" header="0" footer="0"/>
  <pageSetup paperSize="9" scale="64" firstPageNumber="703" fitToHeight="51" orientation="landscape" r:id="rId1"/>
  <headerFooter scaleWithDoc="0"/>
  <rowBreaks count="8" manualBreakCount="8">
    <brk id="42" max="11" man="1"/>
    <brk id="47" max="11" man="1"/>
    <brk id="71" max="11" man="1"/>
    <brk id="76" max="11" man="1"/>
    <brk id="81" max="11" man="1"/>
    <brk id="86" max="11" man="1"/>
    <brk id="107" max="11" man="1"/>
    <brk id="11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Реестр</vt:lpstr>
      <vt:lpstr>Реестр!Print_Titles</vt:lpstr>
      <vt:lpstr>Реестр!Заголовки_для_печати</vt:lpstr>
      <vt:lpstr>Реестр!Область_печати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Полонянкина Виктория Викторовна (pvv)</dc:creator>
  <cp:lastModifiedBy>budget3</cp:lastModifiedBy>
  <cp:revision>3</cp:revision>
  <cp:lastPrinted>2024-11-14T03:33:22Z</cp:lastPrinted>
  <dcterms:created xsi:type="dcterms:W3CDTF">2024-09-20T03:27:12Z</dcterms:created>
  <dcterms:modified xsi:type="dcterms:W3CDTF">2024-11-14T03:33:52Z</dcterms:modified>
</cp:coreProperties>
</file>