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E12" i="1" l="1"/>
  <c r="D15" i="1" l="1"/>
  <c r="D16" i="1" s="1"/>
  <c r="E16" i="1" l="1"/>
  <c r="E15" i="1"/>
  <c r="E18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<sst xmlns="http://schemas.openxmlformats.org/spreadsheetml/2006/main" count="20" uniqueCount="20">
  <si>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</si>
  <si>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</si>
  <si>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</si>
  <si>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</si>
  <si>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</si>
  <si>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</si>
  <si>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</si>
  <si>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</si>
  <si>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</si>
  <si>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</si>
  <si>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Дотации на сбалансированность**</t>
  </si>
  <si>
    <t>Дотация на выравнивание бюджетной обеспеченности (2 часть)</t>
  </si>
  <si>
    <t>без дотации на сбалансированность</t>
  </si>
  <si>
    <t>Акцизы***</t>
  </si>
  <si>
    <t>*** акцизы учтены по нормативам, учтенным в первом чтении Закона Томской области "Об областном бюджете на 2024 год и плановый период 2025-2026 годов" (оценка Департамента финансов Томской области)</t>
  </si>
  <si>
    <t>** дотация на сбалансированность по состоянию на 22.09.2023 не доведена</t>
  </si>
  <si>
    <t>Прогноз на 2025 год</t>
  </si>
  <si>
    <t>в 2026 году</t>
  </si>
  <si>
    <t>* дополнительный норматив по НДФЛ на 2025 год – 59,15 %, на 2026 год – 62,68%.</t>
  </si>
  <si>
    <t>Прогноз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</si>
</sst>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/>
    <xf numFmtId="164" fontId="3" fillId="0" borderId="3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3" borderId="0" xfId="0" applyFont="1" applyFill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5"/>
  <sheetViews>
    <sheetView tabSelected="1" workbookViewId="0">
      <selection activeCell="H19" sqref="H19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4" t="s">
        <v>8</v>
      </c>
    </row>
    <row r="2" spans="2:5" ht="15.75" x14ac:dyDescent="0.25">
      <c r="C2" s="14" t="s">
        <v>9</v>
      </c>
    </row>
    <row r="3" spans="2:5" ht="15.75" x14ac:dyDescent="0.25">
      <c r="C3" s="14" t="s">
        <v>17</v>
      </c>
    </row>
    <row r="4" spans="2:5" ht="15.75" x14ac:dyDescent="0.25">
      <c r="C4" s="14"/>
    </row>
    <row r="5" spans="2:5" ht="30" x14ac:dyDescent="0.25">
      <c r="B5" s="10" t="s">
        <v>0</v>
      </c>
      <c r="C5" s="11" t="s">
        <v>16</v>
      </c>
      <c r="D5" s="11" t="s">
        <v>19</v>
      </c>
      <c r="E5" s="11" t="s">
        <v>1</v>
      </c>
    </row>
    <row r="6" spans="2:5" x14ac:dyDescent="0.25">
      <c r="B6" s="7" t="s">
        <v>2</v>
      </c>
      <c r="C6" s="15">
        <v>115270.8</v>
      </c>
      <c r="D6" s="15">
        <v>128146.2</v>
      </c>
      <c r="E6" s="8">
        <f>D6*100/C6</f>
        <v>111.16969778989996</v>
      </c>
    </row>
    <row r="7" spans="2:5" x14ac:dyDescent="0.25">
      <c r="B7" s="7" t="s">
        <v>3</v>
      </c>
      <c r="C7" s="16"/>
      <c r="D7" s="16"/>
      <c r="E7" s="8"/>
    </row>
    <row r="8" spans="2:5" ht="45" x14ac:dyDescent="0.25">
      <c r="B8" s="7" t="s">
        <v>4</v>
      </c>
      <c r="C8" s="16">
        <v>20996.400000000001</v>
      </c>
      <c r="D8" s="16">
        <v>22466.2</v>
      </c>
      <c r="E8" s="8">
        <f t="shared" ref="E8:E10" si="0">D8*100/C8</f>
        <v>107.00024766150386</v>
      </c>
    </row>
    <row r="9" spans="2:5" ht="30" x14ac:dyDescent="0.25">
      <c r="B9" s="7" t="s">
        <v>5</v>
      </c>
      <c r="C9" s="16">
        <v>82796</v>
      </c>
      <c r="D9" s="16">
        <v>93878.8</v>
      </c>
      <c r="E9" s="8">
        <f t="shared" si="0"/>
        <v>113.38567080535292</v>
      </c>
    </row>
    <row r="10" spans="2:5" x14ac:dyDescent="0.25">
      <c r="B10" s="7" t="s">
        <v>13</v>
      </c>
      <c r="C10" s="16">
        <v>2513</v>
      </c>
      <c r="D10" s="16">
        <v>2513</v>
      </c>
      <c r="E10" s="8">
        <f t="shared" si="0"/>
        <v>100</v>
      </c>
    </row>
    <row r="11" spans="2:5" ht="30" x14ac:dyDescent="0.25">
      <c r="B11" s="7" t="s">
        <v>6</v>
      </c>
      <c r="C11" s="15">
        <v>46637.1</v>
      </c>
      <c r="D11" s="15">
        <v>39845.800000000003</v>
      </c>
      <c r="E11" s="8">
        <f>D11*100/C11</f>
        <v>85.437988211102336</v>
      </c>
    </row>
    <row r="12" spans="2:5" x14ac:dyDescent="0.25">
      <c r="B12" s="7" t="s">
        <v>10</v>
      </c>
      <c r="C12" s="15">
        <v>0</v>
      </c>
      <c r="D12" s="15">
        <v>0</v>
      </c>
      <c r="E12" s="8" t="e">
        <f>D12*100/C12</f>
        <v>#DIV/0!</v>
      </c>
    </row>
    <row r="13" spans="2:5" x14ac:dyDescent="0.25">
      <c r="B13" s="1"/>
      <c r="C13" s="2"/>
      <c r="D13" s="2"/>
      <c r="E13" s="2"/>
    </row>
    <row r="14" spans="2:5" x14ac:dyDescent="0.25">
      <c r="B14" s="3"/>
      <c r="C14" s="4"/>
      <c r="D14" s="4"/>
      <c r="E14" s="4"/>
    </row>
    <row r="15" spans="2:5" x14ac:dyDescent="0.25">
      <c r="B15" s="12" t="s">
        <v>7</v>
      </c>
      <c r="C15" s="13">
        <f>C6+C11+C12</f>
        <v>161907.9</v>
      </c>
      <c r="D15" s="13">
        <f>D6+D11+D12</f>
        <v>167992</v>
      </c>
      <c r="E15" s="13">
        <f>D15*100/C15</f>
        <v>103.75775363648098</v>
      </c>
    </row>
    <row r="16" spans="2:5" x14ac:dyDescent="0.25">
      <c r="B16" s="12" t="s">
        <v>12</v>
      </c>
      <c r="C16" s="13">
        <f>C15-C12</f>
        <v>161907.9</v>
      </c>
      <c r="D16" s="13">
        <f>D15-D12</f>
        <v>167992</v>
      </c>
      <c r="E16" s="13">
        <f>D16/C16*100</f>
        <v>103.75775363648098</v>
      </c>
    </row>
    <row r="17" spans="2:6" x14ac:dyDescent="0.25">
      <c r="B17" s="9"/>
      <c r="C17" s="8"/>
      <c r="D17" s="8"/>
      <c r="E17" s="8"/>
    </row>
    <row r="18" spans="2:6" ht="30" x14ac:dyDescent="0.25">
      <c r="B18" s="9" t="s">
        <v>11</v>
      </c>
      <c r="C18" s="20">
        <v>19360.900000000001</v>
      </c>
      <c r="D18" s="20">
        <v>20096.599999999999</v>
      </c>
      <c r="E18" s="8">
        <f>D18*100/C18</f>
        <v>103.79992665630212</v>
      </c>
      <c r="F18" s="21"/>
    </row>
    <row r="19" spans="2:6" x14ac:dyDescent="0.25">
      <c r="B19" s="5"/>
      <c r="C19" s="6"/>
      <c r="D19" s="5"/>
      <c r="E19" s="5"/>
    </row>
    <row r="22" spans="2:6" ht="15.75" x14ac:dyDescent="0.25">
      <c r="B22" s="17" t="s">
        <v>18</v>
      </c>
      <c r="C22" s="18"/>
      <c r="D22" s="18"/>
      <c r="E22" s="18"/>
    </row>
    <row r="23" spans="2:6" ht="15.75" x14ac:dyDescent="0.25">
      <c r="B23" s="18" t="s">
        <v>15</v>
      </c>
      <c r="C23" s="18"/>
      <c r="D23" s="18"/>
      <c r="E23" s="18"/>
    </row>
    <row r="24" spans="2:6" ht="47.25" customHeight="1" x14ac:dyDescent="0.25">
      <c r="B24" s="22" t="s">
        <v>14</v>
      </c>
      <c r="C24" s="23"/>
      <c r="D24" s="23"/>
      <c r="E24" s="23"/>
    </row>
    <row r="25" spans="2:6" ht="15.75" x14ac:dyDescent="0.25">
      <c r="B25" s="19"/>
    </row>
  </sheetData>
  <mergeCells count="1">
    <mergeCell ref="B24:E24"/>
  </mergeCells>
  <pageMargins left="0.70866141732283472" right="0.11811023622047245" top="1.1811023622047245" bottom="0.35433070866141736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2023-10-06T09:55:03Z</dcterms:modified>
</cp:coreProperties>
</file>