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5" i="1"/>
  <c r="C15" i="1" l="1"/>
  <c r="F11" i="1" l="1"/>
  <c r="C11" i="1"/>
  <c r="I14" i="1" l="1"/>
  <c r="G11" i="1" l="1"/>
  <c r="J14" i="1"/>
  <c r="K14" i="1" s="1"/>
  <c r="J13" i="1"/>
  <c r="I13" i="1"/>
  <c r="J10" i="1"/>
  <c r="J9" i="1"/>
  <c r="J8" i="1"/>
  <c r="J7" i="1"/>
  <c r="H14" i="1"/>
  <c r="E14" i="1"/>
  <c r="E13" i="1"/>
  <c r="E10" i="1"/>
  <c r="E9" i="1"/>
  <c r="E8" i="1"/>
  <c r="E7" i="1"/>
  <c r="D11" i="1"/>
  <c r="J11" i="1" l="1"/>
  <c r="E11" i="1"/>
  <c r="I8" i="1"/>
  <c r="K8" i="1" s="1"/>
  <c r="H8" i="1"/>
  <c r="H7" i="1"/>
  <c r="I7" i="1"/>
  <c r="K13" i="1"/>
  <c r="H9" i="1" l="1"/>
  <c r="I9" i="1"/>
  <c r="K9" i="1" s="1"/>
  <c r="K7" i="1"/>
  <c r="I10" i="1" l="1"/>
  <c r="K10" i="1" s="1"/>
  <c r="H11" i="1"/>
  <c r="H10" i="1"/>
  <c r="I11" i="1" l="1"/>
  <c r="K11" i="1" s="1"/>
</calcChain>
</file>

<file path=xl/sharedStrings.xml><?xml version="1.0" encoding="utf-8"?>
<sst xmlns="http://schemas.openxmlformats.org/spreadsheetml/2006/main" count="20" uniqueCount="18">
  <si>
    <t>Наименование поселения</t>
  </si>
  <si>
    <t>Темп роста, %</t>
  </si>
  <si>
    <t>Коломинское</t>
  </si>
  <si>
    <t>Подгорнское</t>
  </si>
  <si>
    <t>Усть-Бакчарское</t>
  </si>
  <si>
    <t>Чаинское</t>
  </si>
  <si>
    <t>ИТОГО</t>
  </si>
  <si>
    <t>в том числе:</t>
  </si>
  <si>
    <t>за счет субвенций из областного бюджета</t>
  </si>
  <si>
    <t>за счет собственных доходов</t>
  </si>
  <si>
    <t>ТЕМПЫ РОСТА</t>
  </si>
  <si>
    <t>Объем дотации на выравниваниена 2022 год, тыс.руб.</t>
  </si>
  <si>
    <t>Итого объем нецелевой финансовой помощи на 2022 год, тыс.руб.</t>
  </si>
  <si>
    <t>Объем дотации на выравниваниена 2023 год, тыс.руб.</t>
  </si>
  <si>
    <t>Объем ИМБТ на сбалансированность на 2023 год, тыс.руб.</t>
  </si>
  <si>
    <t>Итого объем нецелевой финансовой помощи на 2023 год, тыс.руб.</t>
  </si>
  <si>
    <t xml:space="preserve">                   нецелевой финансовой помощи бюджетам сельских поселений в 2023 году</t>
  </si>
  <si>
    <t>Объем ИМБТ на сбалансированность на 2022 год , тыс.руб. (без разовых расходов, с повышением ФОТ на 10% на 7 месяцев)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</si>
</sst>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2" borderId="1" xfId="0" applyFont="1" applyFill="1" applyBorder="1"/>
    <xf numFmtId="0" fontId="1" fillId="0" borderId="0" xfId="0" applyFont="1" applyFill="1" applyBorder="1" applyAlignment="1">
      <alignment horizontal="justify" vertical="center"/>
    </xf>
    <xf numFmtId="164" fontId="0" fillId="0" borderId="0" xfId="0" applyNumberFormat="1"/>
    <xf numFmtId="0" fontId="0" fillId="3" borderId="0" xfId="0" applyFill="1"/>
    <xf numFmtId="0" fontId="1" fillId="2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19"/>
  <sheetViews>
    <sheetView tabSelected="1" workbookViewId="0">
      <selection activeCell="C20" sqref="C20"/>
    </sheetView>
  </sheetViews>
  <sheetFormatPr defaultRowHeight="15" x14ac:dyDescent="0.25"/>
  <cols>
    <col min="2" max="2" width="20" customWidth="1"/>
    <col min="3" max="3" width="15.28515625" customWidth="1"/>
    <col min="4" max="4" width="15" customWidth="1"/>
    <col min="5" max="5" width="11.85546875" customWidth="1"/>
    <col min="6" max="6" width="18.140625" customWidth="1"/>
    <col min="7" max="7" width="14.5703125" customWidth="1"/>
    <col min="8" max="8" width="11.28515625" customWidth="1"/>
    <col min="9" max="9" width="13" customWidth="1"/>
    <col min="10" max="10" width="13.85546875" customWidth="1"/>
    <col min="11" max="11" width="10.7109375" customWidth="1"/>
  </cols>
  <sheetData>
    <row r="2" spans="2:11" ht="15.75" x14ac:dyDescent="0.25">
      <c r="F2" s="4" t="s">
        <v>10</v>
      </c>
    </row>
    <row r="3" spans="2:11" ht="15.75" x14ac:dyDescent="0.25">
      <c r="C3" s="5" t="s">
        <v>16</v>
      </c>
    </row>
    <row r="4" spans="2:11" ht="15.75" x14ac:dyDescent="0.25">
      <c r="C4" s="3"/>
    </row>
    <row r="5" spans="2:11" ht="177.75" customHeight="1" x14ac:dyDescent="0.25">
      <c r="B5" s="1" t="s">
        <v>0</v>
      </c>
      <c r="C5" s="1" t="s">
        <v>11</v>
      </c>
      <c r="D5" s="1" t="s">
        <v>13</v>
      </c>
      <c r="E5" s="1" t="s">
        <v>1</v>
      </c>
      <c r="F5" s="1" t="s">
        <v>17</v>
      </c>
      <c r="G5" s="1" t="s">
        <v>14</v>
      </c>
      <c r="H5" s="1" t="s">
        <v>1</v>
      </c>
      <c r="I5" s="1" t="s">
        <v>12</v>
      </c>
      <c r="J5" s="1" t="s">
        <v>15</v>
      </c>
      <c r="K5" s="1" t="s">
        <v>1</v>
      </c>
    </row>
    <row r="6" spans="2:11" ht="15.75" x14ac:dyDescent="0.25">
      <c r="B6" s="1">
        <v>1</v>
      </c>
      <c r="C6" s="1">
        <v>3</v>
      </c>
      <c r="D6" s="1">
        <v>3</v>
      </c>
      <c r="E6" s="1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</row>
    <row r="7" spans="2:11" ht="15.75" x14ac:dyDescent="0.25">
      <c r="B7" s="2" t="s">
        <v>2</v>
      </c>
      <c r="C7" s="6">
        <v>9936.7999999999993</v>
      </c>
      <c r="D7" s="6">
        <v>10305.299999999999</v>
      </c>
      <c r="E7" s="7">
        <f>D7*100/C7</f>
        <v>103.70843732388695</v>
      </c>
      <c r="F7" s="11">
        <v>2840.3</v>
      </c>
      <c r="G7" s="11">
        <v>4108.7</v>
      </c>
      <c r="H7" s="10">
        <f>G7*100/F7</f>
        <v>144.65725451536809</v>
      </c>
      <c r="I7" s="8">
        <f>C7+F7</f>
        <v>12777.099999999999</v>
      </c>
      <c r="J7" s="8">
        <f t="shared" ref="J7:J10" si="0">D7+G7</f>
        <v>14414</v>
      </c>
      <c r="K7" s="10">
        <f>J7*100/I7</f>
        <v>112.81120128980756</v>
      </c>
    </row>
    <row r="8" spans="2:11" ht="15.75" x14ac:dyDescent="0.25">
      <c r="B8" s="2" t="s">
        <v>3</v>
      </c>
      <c r="C8" s="6">
        <v>9377.7999999999993</v>
      </c>
      <c r="D8" s="6">
        <v>9559.9</v>
      </c>
      <c r="E8" s="7">
        <f t="shared" ref="E8:E11" si="1">D8*100/C8</f>
        <v>101.94182004308047</v>
      </c>
      <c r="F8" s="11">
        <v>5511.6</v>
      </c>
      <c r="G8" s="11">
        <v>6609.1</v>
      </c>
      <c r="H8" s="10">
        <f t="shared" ref="H8:H11" si="2">G8*100/F8</f>
        <v>119.91254808041221</v>
      </c>
      <c r="I8" s="8">
        <f t="shared" ref="I8:I10" si="3">C8+F8</f>
        <v>14889.4</v>
      </c>
      <c r="J8" s="8">
        <f t="shared" si="0"/>
        <v>16169</v>
      </c>
      <c r="K8" s="10">
        <f t="shared" ref="K8:K11" si="4">J8*100/I8</f>
        <v>108.59403333915404</v>
      </c>
    </row>
    <row r="9" spans="2:11" ht="15.75" x14ac:dyDescent="0.25">
      <c r="B9" s="2" t="s">
        <v>4</v>
      </c>
      <c r="C9" s="6">
        <v>13631.8</v>
      </c>
      <c r="D9" s="6">
        <v>14407.7</v>
      </c>
      <c r="E9" s="7">
        <f t="shared" si="1"/>
        <v>105.69183820185155</v>
      </c>
      <c r="F9" s="11">
        <v>5261.5</v>
      </c>
      <c r="G9" s="11">
        <v>5793.2</v>
      </c>
      <c r="H9" s="10">
        <f t="shared" si="2"/>
        <v>110.10548322721657</v>
      </c>
      <c r="I9" s="8">
        <f t="shared" si="3"/>
        <v>18893.3</v>
      </c>
      <c r="J9" s="8">
        <f t="shared" si="0"/>
        <v>20200.900000000001</v>
      </c>
      <c r="K9" s="10">
        <f t="shared" si="4"/>
        <v>106.92097198477769</v>
      </c>
    </row>
    <row r="10" spans="2:11" ht="15.75" x14ac:dyDescent="0.25">
      <c r="B10" s="2" t="s">
        <v>5</v>
      </c>
      <c r="C10" s="6">
        <v>1830.6</v>
      </c>
      <c r="D10" s="6">
        <v>1828.7</v>
      </c>
      <c r="E10" s="7">
        <f t="shared" si="1"/>
        <v>99.896208893259043</v>
      </c>
      <c r="F10" s="11">
        <v>4786.3</v>
      </c>
      <c r="G10" s="11">
        <v>6016.6</v>
      </c>
      <c r="H10" s="10">
        <f t="shared" si="2"/>
        <v>125.70461525604328</v>
      </c>
      <c r="I10" s="8">
        <f t="shared" si="3"/>
        <v>6616.9</v>
      </c>
      <c r="J10" s="8">
        <f t="shared" si="0"/>
        <v>7845.3</v>
      </c>
      <c r="K10" s="10">
        <f t="shared" si="4"/>
        <v>118.5645846242198</v>
      </c>
    </row>
    <row r="11" spans="2:11" ht="15.75" x14ac:dyDescent="0.25">
      <c r="B11" s="2" t="s">
        <v>6</v>
      </c>
      <c r="C11" s="1">
        <f>SUM(C7:C10)</f>
        <v>34776.999999999993</v>
      </c>
      <c r="D11" s="1">
        <f>SUM(D7:D10)</f>
        <v>36101.599999999991</v>
      </c>
      <c r="E11" s="7">
        <f t="shared" si="1"/>
        <v>103.80883917531702</v>
      </c>
      <c r="F11" s="8">
        <f>SUM(F7:F10)</f>
        <v>18399.7</v>
      </c>
      <c r="G11" s="8">
        <f>SUM(G7:G10)</f>
        <v>22527.599999999999</v>
      </c>
      <c r="H11" s="10">
        <f t="shared" si="2"/>
        <v>122.4346049120366</v>
      </c>
      <c r="I11" s="8">
        <f>SUM(I7:I10)</f>
        <v>53176.700000000004</v>
      </c>
      <c r="J11" s="8">
        <f>SUM(J7:J10)</f>
        <v>58629.200000000004</v>
      </c>
      <c r="K11" s="10">
        <f t="shared" si="4"/>
        <v>110.25355089729148</v>
      </c>
    </row>
    <row r="12" spans="2:11" ht="15.75" x14ac:dyDescent="0.25">
      <c r="B12" s="2" t="s">
        <v>7</v>
      </c>
      <c r="C12" s="1"/>
      <c r="D12" s="1"/>
      <c r="E12" s="7"/>
      <c r="F12" s="8"/>
      <c r="G12" s="8"/>
      <c r="H12" s="10"/>
      <c r="I12" s="8"/>
      <c r="J12" s="8"/>
      <c r="K12" s="10"/>
    </row>
    <row r="13" spans="2:11" ht="47.25" x14ac:dyDescent="0.25">
      <c r="B13" s="2" t="s">
        <v>8</v>
      </c>
      <c r="C13" s="6">
        <v>14990.3</v>
      </c>
      <c r="D13" s="6">
        <v>15127.8</v>
      </c>
      <c r="E13" s="7">
        <f t="shared" ref="E13:E14" si="5">D13*100/C13</f>
        <v>100.91725982802213</v>
      </c>
      <c r="F13" s="15">
        <v>0</v>
      </c>
      <c r="G13" s="15">
        <v>0</v>
      </c>
      <c r="H13" s="16"/>
      <c r="I13" s="17">
        <f t="shared" ref="I13" si="6">C13+F13</f>
        <v>14990.3</v>
      </c>
      <c r="J13" s="17">
        <f t="shared" ref="J13:J14" si="7">D13+G13</f>
        <v>15127.8</v>
      </c>
      <c r="K13" s="16">
        <f t="shared" ref="K13:K14" si="8">J13*100/I13</f>
        <v>100.91725982802213</v>
      </c>
    </row>
    <row r="14" spans="2:11" ht="47.25" x14ac:dyDescent="0.25">
      <c r="B14" s="2" t="s">
        <v>9</v>
      </c>
      <c r="C14" s="6">
        <v>19786.7</v>
      </c>
      <c r="D14" s="6">
        <v>20973.8</v>
      </c>
      <c r="E14" s="7">
        <f t="shared" si="5"/>
        <v>105.99948450221613</v>
      </c>
      <c r="F14" s="15">
        <v>18399.7</v>
      </c>
      <c r="G14" s="15">
        <v>22527.599999999999</v>
      </c>
      <c r="H14" s="16">
        <f t="shared" ref="H14" si="9">G14*100/F14</f>
        <v>122.4346049120366</v>
      </c>
      <c r="I14" s="17">
        <f>C14+F14</f>
        <v>38186.400000000001</v>
      </c>
      <c r="J14" s="17">
        <f t="shared" si="7"/>
        <v>43501.399999999994</v>
      </c>
      <c r="K14" s="16">
        <f t="shared" si="8"/>
        <v>113.91856786709401</v>
      </c>
    </row>
    <row r="15" spans="2:11" hidden="1" x14ac:dyDescent="0.25">
      <c r="C15">
        <f>SUM(C13:C14)</f>
        <v>34777</v>
      </c>
      <c r="D15">
        <f>SUM(D13:D14)</f>
        <v>36101.599999999999</v>
      </c>
      <c r="H15" s="13"/>
    </row>
    <row r="16" spans="2:11" ht="15.75" hidden="1" x14ac:dyDescent="0.25">
      <c r="B16" s="12"/>
      <c r="D16">
        <f>D15-C15</f>
        <v>1324.5999999999985</v>
      </c>
    </row>
    <row r="17" spans="2:13" hidden="1" x14ac:dyDescent="0.25"/>
    <row r="18" spans="2:13" hidden="1" x14ac:dyDescent="0.25"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19" spans="2:13" x14ac:dyDescent="0.25"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</row>
  </sheetData>
  <pageMargins left="0.31496062992125984" right="0.31496062992125984" top="0.35433070866141736" bottom="0.35433070866141736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2022-11-14T08:00:24Z</dcterms:modified>
</cp:coreProperties>
</file>