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 s="1"/>
  <c r="H9" i="3"/>
  <c r="F9" i="3"/>
  <c r="E9" i="3"/>
  <c r="B9" i="3"/>
  <c r="D5" i="3"/>
  <c r="D9" i="3" s="1"/>
  <c r="H9" i="2"/>
  <c r="F9" i="2"/>
  <c r="E9" i="2"/>
  <c r="B9" i="2"/>
  <c r="D5" i="2"/>
  <c r="D9" i="2" s="1"/>
  <c r="E5" i="1" l="1"/>
  <c r="H5" i="1" s="1"/>
  <c r="D9" i="1"/>
  <c r="E9" i="1" l="1"/>
  <c r="H9" i="1"/>
  <c r="C20" i="1"/>
  <c r="D18" i="1" s="1"/>
  <c r="D19" i="1" l="1"/>
  <c r="D17" i="1"/>
  <c r="D16" i="1"/>
  <c r="F9" i="1"/>
  <c r="B9" i="1"/>
  <c r="D20" i="1" l="1"/>
</calcChain>
</file>

<file path=xl/sharedStrings.xml><?xml version="1.0" encoding="utf-8"?>
<sst xmlns="http://schemas.openxmlformats.org/spreadsheetml/2006/main" count="48" uniqueCount="25">
  <si>
    <t>Итого</t>
  </si>
  <si>
    <t>Площадь земельных долей с зарегистрированным правом</t>
  </si>
  <si>
    <t>Сельские поселения</t>
  </si>
  <si>
    <t>Стоимость кадастровых работ за 1 га</t>
  </si>
  <si>
    <t>Общая стоимость кадастровых работ, тыс.руб</t>
  </si>
  <si>
    <t>Вариант 2</t>
  </si>
  <si>
    <t>Наименование сельского поселения</t>
  </si>
  <si>
    <t>Сумма,</t>
  </si>
  <si>
    <t>тыс. руб. (ит.гр.2*гр.3/ит. гр.3)</t>
  </si>
  <si>
    <t>Коломинское</t>
  </si>
  <si>
    <t>х</t>
  </si>
  <si>
    <t>Подгорнское</t>
  </si>
  <si>
    <t>Усть-Бакчарское</t>
  </si>
  <si>
    <t>Чаинское</t>
  </si>
  <si>
    <t>ИТОГО:</t>
  </si>
  <si>
    <t>Сумма субсидии из областного бюджета на проведение кадастровых работ по оформлению земельных участков в собственность муниципальных образований муниципальному образованию «Чаинский район», тыс.руб.</t>
  </si>
  <si>
    <t>Площадь земельных долей с зарегистрированным правом, га</t>
  </si>
  <si>
    <t>Размер средств местного бюджета на указанные цели (не менее 10% от затрат), тыс. руб</t>
  </si>
  <si>
    <t>Размер потребности в субсидии за счет средств ОБ (не более 90% от затрат), тыс. руб.</t>
  </si>
  <si>
    <t>Усть-Бакчарское сельское поселение</t>
  </si>
  <si>
    <t>Понижающий (повышающий) коэффициент 1,111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</si>
  <si>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2024 год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</si>
  <si>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2023 год </t>
  </si>
  <si>
    <t xml:space="preserve">Понижающий (повышающий) коэффициент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</si>
  <si>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 Томской области»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</si>
</sst>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164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F35" sqref="F35"/>
    </sheetView>
  </sheetViews>
  <sheetFormatPr defaultRowHeight="15" x14ac:dyDescent="0.25"/>
  <cols>
    <col min="1" max="1" width="16.5703125" customWidth="1"/>
    <col min="2" max="2" width="10.42578125" customWidth="1"/>
    <col min="3" max="3" width="9.85546875" customWidth="1"/>
    <col min="4" max="4" width="12" customWidth="1"/>
  </cols>
  <sheetData>
    <row r="1" spans="1:8" ht="95.25" customHeight="1" x14ac:dyDescent="0.25">
      <c r="A1" s="23" t="s">
        <v>24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23</v>
      </c>
      <c r="H3" s="20" t="s">
        <v>0</v>
      </c>
    </row>
    <row r="4" spans="1:8" ht="15" customHeight="1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60" x14ac:dyDescent="0.25">
      <c r="A5" s="12" t="s">
        <v>19</v>
      </c>
      <c r="B5" s="11">
        <v>356.4</v>
      </c>
      <c r="C5" s="11">
        <v>555.54999999999995</v>
      </c>
      <c r="D5" s="13">
        <f>B5*C5/1000</f>
        <v>197.99801999999997</v>
      </c>
      <c r="E5" s="13">
        <f>D5*0.9</f>
        <v>178.19821799999997</v>
      </c>
      <c r="F5" s="13">
        <f>D5*0.1</f>
        <v>19.799802</v>
      </c>
      <c r="G5" s="11"/>
      <c r="H5" s="14">
        <f>E5+F5</f>
        <v>197.99801999999997</v>
      </c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356.4</v>
      </c>
      <c r="C9" s="11">
        <v>555.54999999999995</v>
      </c>
      <c r="D9" s="13">
        <f>D5+D7+D6+D8</f>
        <v>197.99801999999997</v>
      </c>
      <c r="E9" s="13">
        <f>E5+E7+E6+E8</f>
        <v>178.19821799999997</v>
      </c>
      <c r="F9" s="13">
        <f t="shared" ref="F9" si="0">F5+F7+F6+F8</f>
        <v>19.799802</v>
      </c>
      <c r="G9" s="11"/>
      <c r="H9" s="14">
        <f>H5+H7+H6+H8</f>
        <v>197.99801999999997</v>
      </c>
    </row>
    <row r="10" spans="1:8" x14ac:dyDescent="0.25">
      <c r="A10" s="10"/>
      <c r="B10" s="10"/>
      <c r="C10" s="10"/>
      <c r="D10" s="10"/>
      <c r="E10" s="10"/>
      <c r="F10" s="10"/>
      <c r="G10" s="10"/>
      <c r="H10" s="10"/>
    </row>
    <row r="12" spans="1:8" hidden="1" x14ac:dyDescent="0.25">
      <c r="A12" t="s">
        <v>5</v>
      </c>
    </row>
    <row r="13" spans="1:8" ht="112.5" hidden="1" customHeight="1" x14ac:dyDescent="0.25">
      <c r="A13" s="21" t="s">
        <v>6</v>
      </c>
      <c r="B13" s="21" t="s">
        <v>15</v>
      </c>
      <c r="C13" s="22" t="s">
        <v>16</v>
      </c>
      <c r="D13" s="7" t="s">
        <v>7</v>
      </c>
    </row>
    <row r="14" spans="1:8" ht="51.75" hidden="1" customHeight="1" x14ac:dyDescent="0.25">
      <c r="A14" s="21"/>
      <c r="B14" s="21"/>
      <c r="C14" s="22"/>
      <c r="D14" s="9" t="s">
        <v>8</v>
      </c>
    </row>
    <row r="15" spans="1:8" ht="15.75" hidden="1" x14ac:dyDescent="0.25">
      <c r="A15" s="2">
        <v>1</v>
      </c>
      <c r="B15" s="2">
        <v>2</v>
      </c>
      <c r="C15" s="2">
        <v>3</v>
      </c>
      <c r="D15" s="8">
        <v>4</v>
      </c>
    </row>
    <row r="16" spans="1:8" ht="15.75" hidden="1" x14ac:dyDescent="0.25">
      <c r="A16" s="2" t="s">
        <v>9</v>
      </c>
      <c r="B16" s="2" t="s">
        <v>10</v>
      </c>
      <c r="C16" s="3">
        <v>0</v>
      </c>
      <c r="D16" s="5">
        <f>B20*C16/C20</f>
        <v>0</v>
      </c>
    </row>
    <row r="17" spans="1:4" ht="15.75" hidden="1" x14ac:dyDescent="0.25">
      <c r="A17" s="2" t="s">
        <v>11</v>
      </c>
      <c r="B17" s="2" t="s">
        <v>10</v>
      </c>
      <c r="C17" s="3">
        <v>99</v>
      </c>
      <c r="D17" s="5">
        <f>B20*C17/C20</f>
        <v>44.550000000000004</v>
      </c>
    </row>
    <row r="18" spans="1:4" ht="31.5" hidden="1" x14ac:dyDescent="0.25">
      <c r="A18" s="2" t="s">
        <v>12</v>
      </c>
      <c r="B18" s="2" t="s">
        <v>10</v>
      </c>
      <c r="C18" s="3">
        <v>0</v>
      </c>
      <c r="D18" s="5">
        <f>B20*C18/C20</f>
        <v>0</v>
      </c>
    </row>
    <row r="19" spans="1:4" ht="15.75" hidden="1" x14ac:dyDescent="0.25">
      <c r="A19" s="2" t="s">
        <v>13</v>
      </c>
      <c r="B19" s="2" t="s">
        <v>10</v>
      </c>
      <c r="C19" s="3">
        <v>308</v>
      </c>
      <c r="D19" s="5">
        <f>B20*C19/C20</f>
        <v>138.60000000000002</v>
      </c>
    </row>
    <row r="20" spans="1:4" ht="15.75" hidden="1" x14ac:dyDescent="0.25">
      <c r="A20" s="1" t="s">
        <v>14</v>
      </c>
      <c r="B20" s="4">
        <v>183.15</v>
      </c>
      <c r="C20" s="4">
        <f>C16+C17+C18+C19</f>
        <v>407</v>
      </c>
      <c r="D20" s="6">
        <f>D16+D17+D18+D19</f>
        <v>183.15000000000003</v>
      </c>
    </row>
    <row r="21" spans="1:4" hidden="1" x14ac:dyDescent="0.25"/>
    <row r="22" spans="1:4" hidden="1" x14ac:dyDescent="0.25"/>
    <row r="23" spans="1:4" hidden="1" x14ac:dyDescent="0.25"/>
    <row r="24" spans="1:4" hidden="1" x14ac:dyDescent="0.25"/>
    <row r="25" spans="1:4" hidden="1" x14ac:dyDescent="0.25"/>
  </sheetData>
  <mergeCells count="4">
    <mergeCell ref="A13:A14"/>
    <mergeCell ref="B13:B14"/>
    <mergeCell ref="C13:C14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64.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79.5" customHeight="1" x14ac:dyDescent="0.25">
      <c r="A1" s="23" t="s">
        <v>21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2022-11-14T07:45:46Z</dcterms:modified>
</cp:coreProperties>
</file>